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語彙表" sheetId="1" r:id="rId1"/>
    <sheet name="v1" sheetId="2" r:id="rId2"/>
    <sheet name="v2" sheetId="3" r:id="rId3"/>
    <sheet name="s1" sheetId="4" r:id="rId4"/>
    <sheet name="s2" sheetId="5" r:id="rId5"/>
    <sheet name="A1" sheetId="6" r:id="rId6"/>
    <sheet name="A2" sheetId="7" r:id="rId7"/>
  </sheets>
  <definedNames/>
  <calcPr fullCalcOnLoad="1"/>
</workbook>
</file>

<file path=xl/sharedStrings.xml><?xml version="1.0" encoding="utf-8"?>
<sst xmlns="http://schemas.openxmlformats.org/spreadsheetml/2006/main" count="248" uniqueCount="132">
  <si>
    <t>例文</t>
  </si>
  <si>
    <t>英語</t>
  </si>
  <si>
    <t>中国語</t>
  </si>
  <si>
    <t>韓国語</t>
  </si>
  <si>
    <t>選択肢</t>
  </si>
  <si>
    <t>質問</t>
  </si>
  <si>
    <t>漢字抽出</t>
  </si>
  <si>
    <t>漢字判定</t>
  </si>
  <si>
    <t>上詰め</t>
  </si>
  <si>
    <t>参照枠</t>
  </si>
  <si>
    <t>rand</t>
  </si>
  <si>
    <t>rank</t>
  </si>
  <si>
    <t>並べ替え</t>
  </si>
  <si>
    <t>かなぬき</t>
  </si>
  <si>
    <t>かなぬき読み</t>
  </si>
  <si>
    <t>key</t>
  </si>
  <si>
    <t>rand</t>
  </si>
  <si>
    <t>rank</t>
  </si>
  <si>
    <t>かなぬき</t>
  </si>
  <si>
    <t>key</t>
  </si>
  <si>
    <t>空白チェック</t>
  </si>
  <si>
    <t>まとめ</t>
  </si>
  <si>
    <t>並べかえ</t>
  </si>
  <si>
    <t>まとめ</t>
  </si>
  <si>
    <t>rand</t>
  </si>
  <si>
    <t>rank</t>
  </si>
  <si>
    <t>key</t>
  </si>
  <si>
    <t>あな</t>
  </si>
  <si>
    <t>あな有無</t>
  </si>
  <si>
    <t>例文有無</t>
  </si>
  <si>
    <t>2条件</t>
  </si>
  <si>
    <t>キー</t>
  </si>
  <si>
    <t>あな</t>
  </si>
  <si>
    <t>キー</t>
  </si>
  <si>
    <t>日本語から英中韓国語へ</t>
  </si>
  <si>
    <t xml:space="preserve">. </t>
  </si>
  <si>
    <t>。</t>
  </si>
  <si>
    <t>Yahoo!翻訳へ</t>
  </si>
  <si>
    <t>ＯＣＮ翻訳へ</t>
  </si>
  <si>
    <t>エキサイト翻訳へ</t>
  </si>
  <si>
    <t>翻訳＠niftyへ</t>
  </si>
  <si>
    <t>英語を通じてその他の言語へ</t>
  </si>
  <si>
    <t>Google翻訳（英露）</t>
  </si>
  <si>
    <t>Dictionary.com（英露）</t>
  </si>
  <si>
    <t>Vdict.com(英語→ベトナム語)</t>
  </si>
  <si>
    <t>ToggleText(英語→インドネシア語)</t>
  </si>
  <si>
    <t>Translation wizard(English to Thai)</t>
  </si>
  <si>
    <t>チュウ太の道具箱へ</t>
  </si>
  <si>
    <t>.</t>
  </si>
  <si>
    <t>新しい言葉</t>
  </si>
  <si>
    <t>訳語</t>
  </si>
  <si>
    <t>例文訳</t>
  </si>
  <si>
    <t>commencement</t>
  </si>
  <si>
    <t>学位授与式</t>
  </si>
  <si>
    <t>I am honored to be with you today at your commencement from one of the finest universities in the world.</t>
  </si>
  <si>
    <t>unwed</t>
  </si>
  <si>
    <t>未婚の</t>
  </si>
  <si>
    <t xml:space="preserve">My biological mother was a young, unwed college graduate student, </t>
  </si>
  <si>
    <t>and she decided to put me up for adoption.</t>
  </si>
  <si>
    <t>adoption</t>
  </si>
  <si>
    <t>養子</t>
  </si>
  <si>
    <t>relent</t>
  </si>
  <si>
    <t>折れる</t>
  </si>
  <si>
    <t>She only relented a few months later when my parents promised that I would go to college.</t>
  </si>
  <si>
    <t xml:space="preserve"> and all of my working-class parents' savings were being spent on my college tuition.</t>
  </si>
  <si>
    <t>tuition</t>
  </si>
  <si>
    <t>学費</t>
  </si>
  <si>
    <t>Hare Krishna</t>
  </si>
  <si>
    <t>I would walk the 7 miles across town every Sunday night to get one good meal a week at the Hare Krishna temple.</t>
  </si>
  <si>
    <t>ヒンズー寺院の名前</t>
  </si>
  <si>
    <t>And much of what I stumbled into by following my curiosity and intuition turned out to be priceless later on.</t>
  </si>
  <si>
    <t>stumble</t>
  </si>
  <si>
    <t>偶然見つける</t>
  </si>
  <si>
    <t>I learned about serif and san serif typefaces, about varying the amount of space between different letter combinations, about what makes great typography great.</t>
  </si>
  <si>
    <t>typography</t>
  </si>
  <si>
    <t>活版印刷術</t>
  </si>
  <si>
    <t>It was beautiful, historical, artistically subtle in a way that science can't capture, and I found it fascinating.</t>
  </si>
  <si>
    <t>subtle</t>
  </si>
  <si>
    <t>繊細な</t>
  </si>
  <si>
    <t>Board of Directors</t>
  </si>
  <si>
    <t>取締役会</t>
  </si>
  <si>
    <t>When we did, our Board of Directors sided with him.</t>
  </si>
  <si>
    <t>そのとき取締役会が支持したのは彼のほうだったのです。</t>
  </si>
  <si>
    <t>それは美しく、歴史があり、科学ではとらえられない繊細な芸術性をもった世界です。私は夢中になりました。</t>
  </si>
  <si>
    <t>セリフとサンセリフの書体、さまざまな字の組み合わせに応じて文字間隔を調整する手法や、美しい字体は何が美しいのかなどを学びました。</t>
  </si>
  <si>
    <t>そんなふうに、自分の興味と直感に従って動き回っているうちに出会ったものの多くが、後からみればこの上なく価値のあるものだったのです。</t>
  </si>
  <si>
    <t>毎週日曜の夜は、7マイル歩いて街を抜け、ハーレ・クリシュナ寺院に行っておいしいご飯にありつきました。</t>
  </si>
  <si>
    <t>労働者階級だった両親の貯蓄はすべて大学の学費に消えていってしまいます。</t>
  </si>
  <si>
    <t>彼女が折れたのは数ヶ月後です。両親が、私を大学に行かせると約束したからでした</t>
  </si>
  <si>
    <t>私を養子に出すことにしました。</t>
  </si>
  <si>
    <t>私の生みの母親は若い未婚の大学院生だったため、</t>
  </si>
  <si>
    <t>本日は、世界有数の大学の1つを卒業される皆さんとここに同席することができ、たいへん光栄に思います</t>
  </si>
  <si>
    <t>But something slowly began to dawn on me — I still loved what I did.</t>
  </si>
  <si>
    <t>dawn</t>
  </si>
  <si>
    <t>はっきり見える</t>
  </si>
  <si>
    <t xml:space="preserve"> しかし、やがて私の中で何かが見え始めました。私はまだ自分の仕事を愛していました。</t>
  </si>
  <si>
    <t xml:space="preserve">About a year ago I was diagnosed with cancer. </t>
  </si>
  <si>
    <t>diagnose</t>
  </si>
  <si>
    <t>診断する</t>
  </si>
  <si>
    <t>今から1年ほど前、私はガンと診断されました。</t>
  </si>
  <si>
    <t>I had a scan at 7:30 in the morning, and it clearly showed a tumor on my pancreas.</t>
  </si>
  <si>
    <t>tumor</t>
  </si>
  <si>
    <t>腫瘍</t>
  </si>
  <si>
    <t>pancrea</t>
  </si>
  <si>
    <t>膵臓</t>
  </si>
  <si>
    <t>Later that evening I had a biopsy,</t>
  </si>
  <si>
    <t>biopsy</t>
  </si>
  <si>
    <t>生体検査</t>
  </si>
  <si>
    <t>they stuck an endoscope down my throat, through my stomach and into my intestines,</t>
  </si>
  <si>
    <t>endoscope</t>
  </si>
  <si>
    <t>内視鏡</t>
  </si>
  <si>
    <t>内視鏡を喉から入れ、それが胃を通って腸に達します。</t>
  </si>
  <si>
    <t>そしてその日の夕方遅く生検を受けました。</t>
  </si>
  <si>
    <t>朝の7時半にスキャンを受けたところ、私のすい臓にはっきりと腫瘍が映っていました。</t>
  </si>
  <si>
    <t>intestines</t>
  </si>
  <si>
    <t>腸</t>
  </si>
  <si>
    <t>I was sedated, but my wife, who was there, told me that when they viewed the cells under a microscope the doctors started crying</t>
  </si>
  <si>
    <t>sedate</t>
  </si>
  <si>
    <t>鎮静剤を打つ</t>
  </si>
  <si>
    <t>私は鎮静剤を服用していたのでよく分からなかったのですが、立ち会った妻に後で聞いたら、顕微鏡を覗いた医師が私の細胞を見たとき、叫び出したのだそうです。</t>
  </si>
  <si>
    <t>And most important, have the courage to follow your heart and intuition.</t>
  </si>
  <si>
    <t>そして最も重要なことですが、あなたの心や直感に従う勇気をもってください。</t>
  </si>
  <si>
    <t>intuition</t>
  </si>
  <si>
    <t>直感</t>
  </si>
  <si>
    <t>it was idealistic, and overflowing with neat tools and great notions.</t>
  </si>
  <si>
    <t>理想主義的で、いかしたツールやすばらしい考えに満ちあふれていました。</t>
  </si>
  <si>
    <t>notion</t>
  </si>
  <si>
    <t>知見</t>
  </si>
  <si>
    <t>And now, as you graduate to begin anew, I wish that for you.</t>
  </si>
  <si>
    <t>anew</t>
  </si>
  <si>
    <t>新たに</t>
  </si>
  <si>
    <t>そして今、卒業して新たな人生に踏み出すあなた方に対しても、同じことを願っています。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</si>
</sst>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2">
    <font>
      <sz val="11"/>
      <name val="ＭＳ Ｐゴシック"/>
      <family val="3"/>
    </font>
    <font>
      <sz val="6"/>
      <name val="ＭＳ Ｐゴシック"/>
      <family val="3"/>
    </font>
    <font>
      <sz val="11"/>
      <name val="ＭＳ Ｐ明朝"/>
      <family val="1"/>
    </font>
    <font>
      <sz val="11"/>
      <name val="BatangChe"/>
      <family val="3"/>
    </font>
    <font>
      <sz val="11"/>
      <name val="NSimSun"/>
      <family val="3"/>
    </font>
    <font>
      <sz val="11"/>
      <name val="ＪＳ平成明朝体W3"/>
      <family val="3"/>
    </font>
    <font>
      <sz val="11"/>
      <color indexed="9"/>
      <name val="ＭＳ Ｐゴシック"/>
      <family val="3"/>
    </font>
    <font>
      <i/>
      <sz val="11"/>
      <name val="ＭＳ Ｐゴシック"/>
      <family val="3"/>
    </font>
    <font>
      <sz val="11"/>
      <color indexed="10"/>
      <name val="ＭＳ Ｐゴシック"/>
      <family val="3"/>
    </font>
    <font>
      <sz val="11"/>
      <color indexed="22"/>
      <name val="ＭＳ Ｐゴシック"/>
      <family val="3"/>
    </font>
    <font>
      <u val="single"/>
      <sz val="11"/>
      <color indexed="12"/>
      <name val="ＭＳ Ｐゴシック"/>
      <family val="3"/>
    </font>
    <font>
      <u val="single"/>
      <sz val="11"/>
      <color indexed="36"/>
      <name val="ＭＳ Ｐゴシック"/>
      <family val="3"/>
    </font>
  </fonts>
  <fills count="4">
    <fill>
      <patternFill/>
    </fill>
    <fill>
      <patternFill patternType="gray125"/>
    </fill>
    <fill>
      <patternFill patternType="solid">
        <fgColor indexed="13"/>
        <bgColor indexed="64"/>
      </patternFill>
    </fill>
    <fill>
      <patternFill patternType="solid">
        <fgColor indexed="22"/>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0" borderId="0" applyNumberFormat="0" applyFill="0" applyBorder="0" applyAlignment="0" applyProtection="0"/>
  </cellStyleXfs>
  <cellXfs count="27">
    <xf numFmtId="0" fontId="0" fillId="0" borderId="0" xfId="0" applyAlignment="1">
      <alignment/>
    </xf>
    <xf numFmtId="0" fontId="0" fillId="2" borderId="1" xfId="0" applyFill="1" applyBorder="1" applyAlignment="1">
      <alignment/>
    </xf>
    <xf numFmtId="0" fontId="0" fillId="2" borderId="1" xfId="0" applyFill="1" applyBorder="1" applyAlignment="1">
      <alignment vertical="center" wrapText="1"/>
    </xf>
    <xf numFmtId="0" fontId="2" fillId="0" borderId="1" xfId="0" applyFont="1" applyBorder="1" applyAlignment="1">
      <alignment vertical="center" shrinkToFit="1"/>
    </xf>
    <xf numFmtId="0" fontId="3" fillId="0" borderId="1" xfId="0" applyFont="1" applyBorder="1" applyAlignment="1">
      <alignment vertical="center" wrapText="1" shrinkToFit="1"/>
    </xf>
    <xf numFmtId="0" fontId="0" fillId="0" borderId="1" xfId="0" applyBorder="1" applyAlignment="1">
      <alignment vertical="center" wrapText="1" shrinkToFit="1"/>
    </xf>
    <xf numFmtId="0" fontId="4" fillId="0" borderId="1" xfId="0" applyFont="1" applyBorder="1" applyAlignment="1">
      <alignment vertical="center" shrinkToFit="1"/>
    </xf>
    <xf numFmtId="0" fontId="3" fillId="0" borderId="1" xfId="0" applyFont="1" applyBorder="1" applyAlignment="1">
      <alignment vertical="center" shrinkToFit="1"/>
    </xf>
    <xf numFmtId="0" fontId="0" fillId="0" borderId="1" xfId="0" applyFont="1" applyBorder="1" applyAlignment="1">
      <alignment vertical="center" wrapText="1" shrinkToFit="1"/>
    </xf>
    <xf numFmtId="0" fontId="0" fillId="0" borderId="1" xfId="0" applyBorder="1" applyAlignment="1">
      <alignment vertical="center" shrinkToFit="1"/>
    </xf>
    <xf numFmtId="0" fontId="5" fillId="0" borderId="1" xfId="0" applyFont="1" applyBorder="1" applyAlignment="1">
      <alignment vertical="center" shrinkToFit="1"/>
    </xf>
    <xf numFmtId="0" fontId="0" fillId="2" borderId="0" xfId="0" applyFill="1" applyAlignment="1">
      <alignment/>
    </xf>
    <xf numFmtId="0" fontId="6" fillId="0" borderId="0" xfId="0" applyFont="1" applyAlignment="1">
      <alignment/>
    </xf>
    <xf numFmtId="0" fontId="7" fillId="0" borderId="0" xfId="0" applyFont="1" applyAlignment="1">
      <alignment/>
    </xf>
    <xf numFmtId="0" fontId="0" fillId="0" borderId="0" xfId="0" applyFill="1" applyAlignment="1">
      <alignment/>
    </xf>
    <xf numFmtId="0" fontId="0" fillId="0" borderId="0" xfId="0" applyAlignment="1">
      <alignment horizontal="left"/>
    </xf>
    <xf numFmtId="0" fontId="0" fillId="0" borderId="0" xfId="0" applyAlignment="1">
      <alignment horizontal="center"/>
    </xf>
    <xf numFmtId="0" fontId="0" fillId="2" borderId="0" xfId="0" applyFill="1" applyAlignment="1">
      <alignment horizontal="center"/>
    </xf>
    <xf numFmtId="0" fontId="0" fillId="0" borderId="0" xfId="0" applyFill="1" applyAlignment="1">
      <alignment horizontal="center"/>
    </xf>
    <xf numFmtId="0" fontId="7" fillId="0" borderId="0" xfId="0" applyFont="1" applyAlignment="1">
      <alignment horizontal="center"/>
    </xf>
    <xf numFmtId="0" fontId="8" fillId="0" borderId="0" xfId="0" applyFont="1" applyAlignment="1">
      <alignment horizontal="center"/>
    </xf>
    <xf numFmtId="0" fontId="0" fillId="3" borderId="0" xfId="0" applyFill="1" applyAlignment="1">
      <alignment/>
    </xf>
    <xf numFmtId="0" fontId="9" fillId="3" borderId="0" xfId="0" applyFont="1" applyFill="1" applyBorder="1" applyAlignment="1">
      <alignment/>
    </xf>
    <xf numFmtId="0" fontId="10" fillId="0" borderId="0" xfId="16" applyAlignment="1">
      <alignment vertical="center"/>
    </xf>
    <xf numFmtId="0" fontId="0" fillId="0" borderId="1" xfId="0" applyFont="1" applyBorder="1" applyAlignment="1">
      <alignment vertical="center" wrapText="1" shrinkToFit="1"/>
    </xf>
    <xf numFmtId="0" fontId="2" fillId="0" borderId="1" xfId="0" applyNumberFormat="1" applyFont="1" applyBorder="1" applyAlignment="1">
      <alignment vertical="center" shrinkToFit="1"/>
    </xf>
    <xf numFmtId="0" fontId="10" fillId="0" borderId="0" xfId="16" applyAlignment="1">
      <alignment horizontal="lef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fureai.or.jp/~irie/webquiz/4taku-s/" TargetMode="External" /><Relationship Id="rId3" Type="http://schemas.openxmlformats.org/officeDocument/2006/relationships/hyperlink" Target="http://www.fureai.or.jp/~irie/webquiz/4taku-s/" TargetMode="External" /><Relationship Id="rId4" Type="http://schemas.openxmlformats.org/officeDocument/2006/relationships/hyperlink" Target="http://www.fureai.or.jp/~irie/webquiz/4taku-s/" TargetMode="External" /><Relationship Id="rId5" Type="http://schemas.openxmlformats.org/officeDocument/2006/relationships/hyperlink" Target="http://www.fureai.or.jp/~irie/webquiz/4taku-s/" TargetMode="External" /><Relationship Id="rId6" Type="http://schemas.openxmlformats.org/officeDocument/2006/relationships/hyperlink" Target="http://www.fureai.or.jp/~irie/webquiz/4taku-s/" TargetMode="External" /><Relationship Id="rId7" Type="http://schemas.openxmlformats.org/officeDocument/2006/relationships/hyperlink" Target="http://www.fureai.or.jp/~irie/webquiz/4taku-s/"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fureai.or.jp/~irie/webquiz/4taku-s/" TargetMode="External" /><Relationship Id="rId3" Type="http://schemas.openxmlformats.org/officeDocument/2006/relationships/hyperlink" Target="http://www.fureai.or.jp/~irie/webquiz/4taku-s/" TargetMode="External" /><Relationship Id="rId4" Type="http://schemas.openxmlformats.org/officeDocument/2006/relationships/hyperlink" Target="http://www.fureai.or.jp/~irie/webquiz/4taku-s/" TargetMode="External" /><Relationship Id="rId5" Type="http://schemas.openxmlformats.org/officeDocument/2006/relationships/hyperlink" Target="http://www.fureai.or.jp/~irie/webquiz/4taku-s/" TargetMode="External" /><Relationship Id="rId6" Type="http://schemas.openxmlformats.org/officeDocument/2006/relationships/hyperlink" Target="http://www.fureai.or.jp/~irie/webquiz/4taku-s/" TargetMode="External" /><Relationship Id="rId7" Type="http://schemas.openxmlformats.org/officeDocument/2006/relationships/hyperlink" Target="http://www.fureai.or.jp/~irie/webquiz/4taku-s/"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fureai.or.jp/~irie/webquiz/4taku-s/" TargetMode="External" /><Relationship Id="rId3" Type="http://schemas.openxmlformats.org/officeDocument/2006/relationships/hyperlink" Target="http://www.fureai.or.jp/~irie/webquiz/4taku-s/" TargetMode="External" /><Relationship Id="rId4" Type="http://schemas.openxmlformats.org/officeDocument/2006/relationships/hyperlink" Target="http://www.fureai.or.jp/~irie/webquiz/4taku-s/" TargetMode="External" /><Relationship Id="rId5" Type="http://schemas.openxmlformats.org/officeDocument/2006/relationships/hyperlink" Target="http://www.fureai.or.jp/~irie/webquiz/4taku-s/" TargetMode="External" /><Relationship Id="rId6" Type="http://schemas.openxmlformats.org/officeDocument/2006/relationships/hyperlink" Target="http://www.fureai.or.jp/~irie/webquiz/4taku-s/" TargetMode="External" /><Relationship Id="rId7" Type="http://schemas.openxmlformats.org/officeDocument/2006/relationships/hyperlink" Target="http://www.fureai.or.jp/~irie/webquiz/4taku-s/"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fureai.or.jp/~irie/webquiz/4taku-s/" TargetMode="External" /><Relationship Id="rId3" Type="http://schemas.openxmlformats.org/officeDocument/2006/relationships/hyperlink" Target="http://www.fureai.or.jp/~irie/webquiz/4taku-s/" TargetMode="External" /><Relationship Id="rId4" Type="http://schemas.openxmlformats.org/officeDocument/2006/relationships/hyperlink" Target="http://www.fureai.or.jp/~irie/webquiz/4taku-s/" TargetMode="External" /><Relationship Id="rId5" Type="http://schemas.openxmlformats.org/officeDocument/2006/relationships/hyperlink" Target="http://www.fureai.or.jp/~irie/webquiz/4taku-s/" TargetMode="External" /><Relationship Id="rId6" Type="http://schemas.openxmlformats.org/officeDocument/2006/relationships/hyperlink" Target="http://www.fureai.or.jp/~irie/webquiz/4taku-s/" TargetMode="External" /><Relationship Id="rId7" Type="http://schemas.openxmlformats.org/officeDocument/2006/relationships/hyperlink" Target="http://www.fureai.or.jp/~irie/webquiz/4taku-s/"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fureai.or.jp/~irie/webquiz/4taku-s/" TargetMode="External" /><Relationship Id="rId3" Type="http://schemas.openxmlformats.org/officeDocument/2006/relationships/hyperlink" Target="http://www.fureai.or.jp/~irie/webquiz/4taku-s/" TargetMode="External" /><Relationship Id="rId4" Type="http://schemas.openxmlformats.org/officeDocument/2006/relationships/hyperlink" Target="http://www.fureai.or.jp/~irie/webquiz/4taku-s/" TargetMode="External" /><Relationship Id="rId5" Type="http://schemas.openxmlformats.org/officeDocument/2006/relationships/hyperlink" Target="http://www.fureai.or.jp/~irie/webquiz/4taku-s/" TargetMode="External" /><Relationship Id="rId6" Type="http://schemas.openxmlformats.org/officeDocument/2006/relationships/hyperlink" Target="http://www.fureai.or.jp/~irie/webquiz/4taku-s/" TargetMode="External" /><Relationship Id="rId7" Type="http://schemas.openxmlformats.org/officeDocument/2006/relationships/hyperlink" Target="http://www.fureai.or.jp/~irie/webquiz/4taku-s/"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fureai.or.jp/~irie/webquiz/4taku-s/" TargetMode="External" /><Relationship Id="rId3" Type="http://schemas.openxmlformats.org/officeDocument/2006/relationships/hyperlink" Target="http://www.fureai.or.jp/~irie/webquiz/4taku-s/" TargetMode="External" /><Relationship Id="rId4" Type="http://schemas.openxmlformats.org/officeDocument/2006/relationships/hyperlink" Target="http://www.fureai.or.jp/~irie/webquiz/4taku-s/" TargetMode="External" /><Relationship Id="rId5" Type="http://schemas.openxmlformats.org/officeDocument/2006/relationships/hyperlink" Target="http://www.fureai.or.jp/~irie/webquiz/4taku-s/" TargetMode="External" /><Relationship Id="rId6" Type="http://schemas.openxmlformats.org/officeDocument/2006/relationships/hyperlink" Target="http://www.fureai.or.jp/~irie/webquiz/4taku-s/" TargetMode="External" /><Relationship Id="rId7" Type="http://schemas.openxmlformats.org/officeDocument/2006/relationships/hyperlink" Target="http://www.fureai.or.jp/~irie/webquiz/4taku-s/"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161925</xdr:colOff>
      <xdr:row>0</xdr:row>
      <xdr:rowOff>85725</xdr:rowOff>
    </xdr:from>
    <xdr:to>
      <xdr:col>10</xdr:col>
      <xdr:colOff>504825</xdr:colOff>
      <xdr:row>2</xdr:row>
      <xdr:rowOff>171450</xdr:rowOff>
    </xdr:to>
    <xdr:sp>
      <xdr:nvSpPr>
        <xdr:cNvPr id="1" name="AutoShape 1"/>
        <xdr:cNvSpPr>
          <a:spLocks/>
        </xdr:cNvSpPr>
      </xdr:nvSpPr>
      <xdr:spPr>
        <a:xfrm>
          <a:off x="8810625" y="85725"/>
          <a:ext cx="1028700" cy="428625"/>
        </a:xfrm>
        <a:prstGeom prst="downArrowCallout">
          <a:avLst/>
        </a:prstGeom>
        <a:solidFill>
          <a:srgbClr val="CCFFFF"/>
        </a:solidFill>
        <a:ln w="9525" cmpd="sng">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灰色の所をコピーしてください（縦２列）。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1</xdr:row>
      <xdr:rowOff>19050</xdr:rowOff>
    </xdr:from>
    <xdr:to>
      <xdr:col>3</xdr:col>
      <xdr:colOff>114300</xdr:colOff>
      <xdr:row>5</xdr:row>
      <xdr:rowOff>95250</xdr:rowOff>
    </xdr:to>
    <xdr:pic>
      <xdr:nvPicPr>
        <xdr:cNvPr id="1" name="Picture 2">
          <a:hlinkClick r:id="rId3"/>
        </xdr:cNvPr>
        <xdr:cNvPicPr preferRelativeResize="1">
          <a:picLocks noChangeAspect="1"/>
        </xdr:cNvPicPr>
      </xdr:nvPicPr>
      <xdr:blipFill>
        <a:blip r:embed="rId1"/>
        <a:stretch>
          <a:fillRect/>
        </a:stretch>
      </xdr:blipFill>
      <xdr:spPr>
        <a:xfrm>
          <a:off x="2171700" y="190500"/>
          <a:ext cx="771525" cy="762000"/>
        </a:xfrm>
        <a:prstGeom prst="rect">
          <a:avLst/>
        </a:prstGeom>
        <a:noFill/>
        <a:ln w="9525" cmpd="sng">
          <a:noFill/>
        </a:ln>
      </xdr:spPr>
    </xdr:pic>
    <xdr:clientData/>
  </xdr:twoCellAnchor>
  <xdr:twoCellAnchor>
    <xdr:from>
      <xdr:col>1</xdr:col>
      <xdr:colOff>1438275</xdr:colOff>
      <xdr:row>10</xdr:row>
      <xdr:rowOff>123825</xdr:rowOff>
    </xdr:from>
    <xdr:to>
      <xdr:col>5</xdr:col>
      <xdr:colOff>476250</xdr:colOff>
      <xdr:row>14</xdr:row>
      <xdr:rowOff>57150</xdr:rowOff>
    </xdr:to>
    <xdr:sp>
      <xdr:nvSpPr>
        <xdr:cNvPr id="2" name="AutoShape 3"/>
        <xdr:cNvSpPr>
          <a:spLocks/>
        </xdr:cNvSpPr>
      </xdr:nvSpPr>
      <xdr:spPr>
        <a:xfrm>
          <a:off x="2124075" y="1838325"/>
          <a:ext cx="2552700" cy="619125"/>
        </a:xfrm>
        <a:prstGeom prst="wedgeRoundRectCallout">
          <a:avLst>
            <a:gd name="adj1" fmla="val -34328"/>
            <a:gd name="adj2" fmla="val -193078"/>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Ｂ行の問題と選択肢をコピーしたら、
上のイラストをクリックして、
Web問題作成ツールへ！</a:t>
          </a:r>
        </a:p>
      </xdr:txBody>
    </xdr:sp>
    <xdr:clientData/>
  </xdr:twoCellAnchor>
  <xdr:twoCellAnchor editAs="oneCell">
    <xdr:from>
      <xdr:col>2</xdr:col>
      <xdr:colOff>28575</xdr:colOff>
      <xdr:row>45</xdr:row>
      <xdr:rowOff>19050</xdr:rowOff>
    </xdr:from>
    <xdr:to>
      <xdr:col>3</xdr:col>
      <xdr:colOff>114300</xdr:colOff>
      <xdr:row>49</xdr:row>
      <xdr:rowOff>95250</xdr:rowOff>
    </xdr:to>
    <xdr:pic>
      <xdr:nvPicPr>
        <xdr:cNvPr id="3" name="Picture 4">
          <a:hlinkClick r:id="rId5"/>
        </xdr:cNvPr>
        <xdr:cNvPicPr preferRelativeResize="1">
          <a:picLocks noChangeAspect="1"/>
        </xdr:cNvPicPr>
      </xdr:nvPicPr>
      <xdr:blipFill>
        <a:blip r:embed="rId1"/>
        <a:stretch>
          <a:fillRect/>
        </a:stretch>
      </xdr:blipFill>
      <xdr:spPr>
        <a:xfrm>
          <a:off x="2171700" y="7734300"/>
          <a:ext cx="771525" cy="762000"/>
        </a:xfrm>
        <a:prstGeom prst="rect">
          <a:avLst/>
        </a:prstGeom>
        <a:noFill/>
        <a:ln w="9525" cmpd="sng">
          <a:noFill/>
        </a:ln>
      </xdr:spPr>
    </xdr:pic>
    <xdr:clientData/>
  </xdr:twoCellAnchor>
  <xdr:twoCellAnchor editAs="oneCell">
    <xdr:from>
      <xdr:col>2</xdr:col>
      <xdr:colOff>28575</xdr:colOff>
      <xdr:row>95</xdr:row>
      <xdr:rowOff>19050</xdr:rowOff>
    </xdr:from>
    <xdr:to>
      <xdr:col>3</xdr:col>
      <xdr:colOff>114300</xdr:colOff>
      <xdr:row>99</xdr:row>
      <xdr:rowOff>95250</xdr:rowOff>
    </xdr:to>
    <xdr:pic>
      <xdr:nvPicPr>
        <xdr:cNvPr id="4" name="Picture 5">
          <a:hlinkClick r:id="rId7"/>
        </xdr:cNvPr>
        <xdr:cNvPicPr preferRelativeResize="1">
          <a:picLocks noChangeAspect="1"/>
        </xdr:cNvPicPr>
      </xdr:nvPicPr>
      <xdr:blipFill>
        <a:blip r:embed="rId1"/>
        <a:stretch>
          <a:fillRect/>
        </a:stretch>
      </xdr:blipFill>
      <xdr:spPr>
        <a:xfrm>
          <a:off x="2171700" y="16306800"/>
          <a:ext cx="771525" cy="762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1</xdr:row>
      <xdr:rowOff>19050</xdr:rowOff>
    </xdr:from>
    <xdr:to>
      <xdr:col>3</xdr:col>
      <xdr:colOff>114300</xdr:colOff>
      <xdr:row>5</xdr:row>
      <xdr:rowOff>95250</xdr:rowOff>
    </xdr:to>
    <xdr:pic>
      <xdr:nvPicPr>
        <xdr:cNvPr id="1" name="Picture 1">
          <a:hlinkClick r:id="rId3"/>
        </xdr:cNvPr>
        <xdr:cNvPicPr preferRelativeResize="1">
          <a:picLocks noChangeAspect="1"/>
        </xdr:cNvPicPr>
      </xdr:nvPicPr>
      <xdr:blipFill>
        <a:blip r:embed="rId1"/>
        <a:stretch>
          <a:fillRect/>
        </a:stretch>
      </xdr:blipFill>
      <xdr:spPr>
        <a:xfrm>
          <a:off x="2171700" y="190500"/>
          <a:ext cx="771525" cy="762000"/>
        </a:xfrm>
        <a:prstGeom prst="rect">
          <a:avLst/>
        </a:prstGeom>
        <a:noFill/>
        <a:ln w="9525" cmpd="sng">
          <a:noFill/>
        </a:ln>
      </xdr:spPr>
    </xdr:pic>
    <xdr:clientData/>
  </xdr:twoCellAnchor>
  <xdr:twoCellAnchor>
    <xdr:from>
      <xdr:col>1</xdr:col>
      <xdr:colOff>1438275</xdr:colOff>
      <xdr:row>10</xdr:row>
      <xdr:rowOff>123825</xdr:rowOff>
    </xdr:from>
    <xdr:to>
      <xdr:col>5</xdr:col>
      <xdr:colOff>476250</xdr:colOff>
      <xdr:row>14</xdr:row>
      <xdr:rowOff>57150</xdr:rowOff>
    </xdr:to>
    <xdr:sp>
      <xdr:nvSpPr>
        <xdr:cNvPr id="2" name="AutoShape 2"/>
        <xdr:cNvSpPr>
          <a:spLocks/>
        </xdr:cNvSpPr>
      </xdr:nvSpPr>
      <xdr:spPr>
        <a:xfrm>
          <a:off x="2124075" y="1838325"/>
          <a:ext cx="2552700" cy="619125"/>
        </a:xfrm>
        <a:prstGeom prst="wedgeRoundRectCallout">
          <a:avLst>
            <a:gd name="adj1" fmla="val -34328"/>
            <a:gd name="adj2" fmla="val -193078"/>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Ｂ行の問題と選択肢をコピーしたら、
上のイラストをクリックして、
Web問題作成ツールへ！</a:t>
          </a:r>
        </a:p>
      </xdr:txBody>
    </xdr:sp>
    <xdr:clientData/>
  </xdr:twoCellAnchor>
  <xdr:twoCellAnchor editAs="oneCell">
    <xdr:from>
      <xdr:col>2</xdr:col>
      <xdr:colOff>28575</xdr:colOff>
      <xdr:row>45</xdr:row>
      <xdr:rowOff>19050</xdr:rowOff>
    </xdr:from>
    <xdr:to>
      <xdr:col>3</xdr:col>
      <xdr:colOff>114300</xdr:colOff>
      <xdr:row>49</xdr:row>
      <xdr:rowOff>95250</xdr:rowOff>
    </xdr:to>
    <xdr:pic>
      <xdr:nvPicPr>
        <xdr:cNvPr id="3" name="Picture 3">
          <a:hlinkClick r:id="rId5"/>
        </xdr:cNvPr>
        <xdr:cNvPicPr preferRelativeResize="1">
          <a:picLocks noChangeAspect="1"/>
        </xdr:cNvPicPr>
      </xdr:nvPicPr>
      <xdr:blipFill>
        <a:blip r:embed="rId1"/>
        <a:stretch>
          <a:fillRect/>
        </a:stretch>
      </xdr:blipFill>
      <xdr:spPr>
        <a:xfrm>
          <a:off x="2171700" y="7734300"/>
          <a:ext cx="771525" cy="762000"/>
        </a:xfrm>
        <a:prstGeom prst="rect">
          <a:avLst/>
        </a:prstGeom>
        <a:noFill/>
        <a:ln w="9525" cmpd="sng">
          <a:noFill/>
        </a:ln>
      </xdr:spPr>
    </xdr:pic>
    <xdr:clientData/>
  </xdr:twoCellAnchor>
  <xdr:twoCellAnchor editAs="oneCell">
    <xdr:from>
      <xdr:col>2</xdr:col>
      <xdr:colOff>28575</xdr:colOff>
      <xdr:row>95</xdr:row>
      <xdr:rowOff>19050</xdr:rowOff>
    </xdr:from>
    <xdr:to>
      <xdr:col>3</xdr:col>
      <xdr:colOff>114300</xdr:colOff>
      <xdr:row>99</xdr:row>
      <xdr:rowOff>95250</xdr:rowOff>
    </xdr:to>
    <xdr:pic>
      <xdr:nvPicPr>
        <xdr:cNvPr id="4" name="Picture 4">
          <a:hlinkClick r:id="rId7"/>
        </xdr:cNvPr>
        <xdr:cNvPicPr preferRelativeResize="1">
          <a:picLocks noChangeAspect="1"/>
        </xdr:cNvPicPr>
      </xdr:nvPicPr>
      <xdr:blipFill>
        <a:blip r:embed="rId1"/>
        <a:stretch>
          <a:fillRect/>
        </a:stretch>
      </xdr:blipFill>
      <xdr:spPr>
        <a:xfrm>
          <a:off x="2171700" y="16306800"/>
          <a:ext cx="771525" cy="762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1</xdr:row>
      <xdr:rowOff>19050</xdr:rowOff>
    </xdr:from>
    <xdr:to>
      <xdr:col>3</xdr:col>
      <xdr:colOff>114300</xdr:colOff>
      <xdr:row>5</xdr:row>
      <xdr:rowOff>95250</xdr:rowOff>
    </xdr:to>
    <xdr:pic>
      <xdr:nvPicPr>
        <xdr:cNvPr id="1" name="Picture 1">
          <a:hlinkClick r:id="rId3"/>
        </xdr:cNvPr>
        <xdr:cNvPicPr preferRelativeResize="1">
          <a:picLocks noChangeAspect="1"/>
        </xdr:cNvPicPr>
      </xdr:nvPicPr>
      <xdr:blipFill>
        <a:blip r:embed="rId1"/>
        <a:stretch>
          <a:fillRect/>
        </a:stretch>
      </xdr:blipFill>
      <xdr:spPr>
        <a:xfrm>
          <a:off x="2171700" y="190500"/>
          <a:ext cx="771525" cy="762000"/>
        </a:xfrm>
        <a:prstGeom prst="rect">
          <a:avLst/>
        </a:prstGeom>
        <a:noFill/>
        <a:ln w="9525" cmpd="sng">
          <a:noFill/>
        </a:ln>
      </xdr:spPr>
    </xdr:pic>
    <xdr:clientData/>
  </xdr:twoCellAnchor>
  <xdr:twoCellAnchor>
    <xdr:from>
      <xdr:col>1</xdr:col>
      <xdr:colOff>1438275</xdr:colOff>
      <xdr:row>10</xdr:row>
      <xdr:rowOff>123825</xdr:rowOff>
    </xdr:from>
    <xdr:to>
      <xdr:col>5</xdr:col>
      <xdr:colOff>476250</xdr:colOff>
      <xdr:row>14</xdr:row>
      <xdr:rowOff>57150</xdr:rowOff>
    </xdr:to>
    <xdr:sp>
      <xdr:nvSpPr>
        <xdr:cNvPr id="2" name="AutoShape 2"/>
        <xdr:cNvSpPr>
          <a:spLocks/>
        </xdr:cNvSpPr>
      </xdr:nvSpPr>
      <xdr:spPr>
        <a:xfrm>
          <a:off x="2124075" y="1838325"/>
          <a:ext cx="2552700" cy="619125"/>
        </a:xfrm>
        <a:prstGeom prst="wedgeRoundRectCallout">
          <a:avLst>
            <a:gd name="adj1" fmla="val -34328"/>
            <a:gd name="adj2" fmla="val -193078"/>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Ｂ行の問題と選択肢をコピーしたら、
上のイラストをクリックして、
Web問題作成ツールへ！</a:t>
          </a:r>
        </a:p>
      </xdr:txBody>
    </xdr:sp>
    <xdr:clientData/>
  </xdr:twoCellAnchor>
  <xdr:twoCellAnchor editAs="oneCell">
    <xdr:from>
      <xdr:col>2</xdr:col>
      <xdr:colOff>28575</xdr:colOff>
      <xdr:row>45</xdr:row>
      <xdr:rowOff>19050</xdr:rowOff>
    </xdr:from>
    <xdr:to>
      <xdr:col>3</xdr:col>
      <xdr:colOff>114300</xdr:colOff>
      <xdr:row>49</xdr:row>
      <xdr:rowOff>95250</xdr:rowOff>
    </xdr:to>
    <xdr:pic>
      <xdr:nvPicPr>
        <xdr:cNvPr id="3" name="Picture 3">
          <a:hlinkClick r:id="rId5"/>
        </xdr:cNvPr>
        <xdr:cNvPicPr preferRelativeResize="1">
          <a:picLocks noChangeAspect="1"/>
        </xdr:cNvPicPr>
      </xdr:nvPicPr>
      <xdr:blipFill>
        <a:blip r:embed="rId1"/>
        <a:stretch>
          <a:fillRect/>
        </a:stretch>
      </xdr:blipFill>
      <xdr:spPr>
        <a:xfrm>
          <a:off x="2171700" y="7734300"/>
          <a:ext cx="771525" cy="762000"/>
        </a:xfrm>
        <a:prstGeom prst="rect">
          <a:avLst/>
        </a:prstGeom>
        <a:noFill/>
        <a:ln w="9525" cmpd="sng">
          <a:noFill/>
        </a:ln>
      </xdr:spPr>
    </xdr:pic>
    <xdr:clientData/>
  </xdr:twoCellAnchor>
  <xdr:twoCellAnchor editAs="oneCell">
    <xdr:from>
      <xdr:col>2</xdr:col>
      <xdr:colOff>28575</xdr:colOff>
      <xdr:row>95</xdr:row>
      <xdr:rowOff>19050</xdr:rowOff>
    </xdr:from>
    <xdr:to>
      <xdr:col>3</xdr:col>
      <xdr:colOff>114300</xdr:colOff>
      <xdr:row>99</xdr:row>
      <xdr:rowOff>95250</xdr:rowOff>
    </xdr:to>
    <xdr:pic>
      <xdr:nvPicPr>
        <xdr:cNvPr id="4" name="Picture 4">
          <a:hlinkClick r:id="rId7"/>
        </xdr:cNvPr>
        <xdr:cNvPicPr preferRelativeResize="1">
          <a:picLocks noChangeAspect="1"/>
        </xdr:cNvPicPr>
      </xdr:nvPicPr>
      <xdr:blipFill>
        <a:blip r:embed="rId1"/>
        <a:stretch>
          <a:fillRect/>
        </a:stretch>
      </xdr:blipFill>
      <xdr:spPr>
        <a:xfrm>
          <a:off x="2171700" y="16306800"/>
          <a:ext cx="771525" cy="762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1</xdr:row>
      <xdr:rowOff>19050</xdr:rowOff>
    </xdr:from>
    <xdr:to>
      <xdr:col>3</xdr:col>
      <xdr:colOff>114300</xdr:colOff>
      <xdr:row>5</xdr:row>
      <xdr:rowOff>95250</xdr:rowOff>
    </xdr:to>
    <xdr:pic>
      <xdr:nvPicPr>
        <xdr:cNvPr id="1" name="Picture 1">
          <a:hlinkClick r:id="rId3"/>
        </xdr:cNvPr>
        <xdr:cNvPicPr preferRelativeResize="1">
          <a:picLocks noChangeAspect="1"/>
        </xdr:cNvPicPr>
      </xdr:nvPicPr>
      <xdr:blipFill>
        <a:blip r:embed="rId1"/>
        <a:stretch>
          <a:fillRect/>
        </a:stretch>
      </xdr:blipFill>
      <xdr:spPr>
        <a:xfrm>
          <a:off x="2171700" y="190500"/>
          <a:ext cx="771525" cy="762000"/>
        </a:xfrm>
        <a:prstGeom prst="rect">
          <a:avLst/>
        </a:prstGeom>
        <a:noFill/>
        <a:ln w="9525" cmpd="sng">
          <a:noFill/>
        </a:ln>
      </xdr:spPr>
    </xdr:pic>
    <xdr:clientData/>
  </xdr:twoCellAnchor>
  <xdr:twoCellAnchor>
    <xdr:from>
      <xdr:col>1</xdr:col>
      <xdr:colOff>1438275</xdr:colOff>
      <xdr:row>10</xdr:row>
      <xdr:rowOff>123825</xdr:rowOff>
    </xdr:from>
    <xdr:to>
      <xdr:col>5</xdr:col>
      <xdr:colOff>476250</xdr:colOff>
      <xdr:row>14</xdr:row>
      <xdr:rowOff>57150</xdr:rowOff>
    </xdr:to>
    <xdr:sp>
      <xdr:nvSpPr>
        <xdr:cNvPr id="2" name="AutoShape 2"/>
        <xdr:cNvSpPr>
          <a:spLocks/>
        </xdr:cNvSpPr>
      </xdr:nvSpPr>
      <xdr:spPr>
        <a:xfrm>
          <a:off x="2124075" y="1838325"/>
          <a:ext cx="2552700" cy="619125"/>
        </a:xfrm>
        <a:prstGeom prst="wedgeRoundRectCallout">
          <a:avLst>
            <a:gd name="adj1" fmla="val -34328"/>
            <a:gd name="adj2" fmla="val -193078"/>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Ｂ行の問題と選択肢をコピーしたら、
上のイラストをクリックして、
Web問題作成ツールへ！</a:t>
          </a:r>
        </a:p>
      </xdr:txBody>
    </xdr:sp>
    <xdr:clientData/>
  </xdr:twoCellAnchor>
  <xdr:twoCellAnchor editAs="oneCell">
    <xdr:from>
      <xdr:col>2</xdr:col>
      <xdr:colOff>28575</xdr:colOff>
      <xdr:row>45</xdr:row>
      <xdr:rowOff>19050</xdr:rowOff>
    </xdr:from>
    <xdr:to>
      <xdr:col>3</xdr:col>
      <xdr:colOff>114300</xdr:colOff>
      <xdr:row>49</xdr:row>
      <xdr:rowOff>95250</xdr:rowOff>
    </xdr:to>
    <xdr:pic>
      <xdr:nvPicPr>
        <xdr:cNvPr id="3" name="Picture 3">
          <a:hlinkClick r:id="rId5"/>
        </xdr:cNvPr>
        <xdr:cNvPicPr preferRelativeResize="1">
          <a:picLocks noChangeAspect="1"/>
        </xdr:cNvPicPr>
      </xdr:nvPicPr>
      <xdr:blipFill>
        <a:blip r:embed="rId1"/>
        <a:stretch>
          <a:fillRect/>
        </a:stretch>
      </xdr:blipFill>
      <xdr:spPr>
        <a:xfrm>
          <a:off x="2171700" y="7734300"/>
          <a:ext cx="771525" cy="762000"/>
        </a:xfrm>
        <a:prstGeom prst="rect">
          <a:avLst/>
        </a:prstGeom>
        <a:noFill/>
        <a:ln w="9525" cmpd="sng">
          <a:noFill/>
        </a:ln>
      </xdr:spPr>
    </xdr:pic>
    <xdr:clientData/>
  </xdr:twoCellAnchor>
  <xdr:twoCellAnchor editAs="oneCell">
    <xdr:from>
      <xdr:col>2</xdr:col>
      <xdr:colOff>28575</xdr:colOff>
      <xdr:row>95</xdr:row>
      <xdr:rowOff>19050</xdr:rowOff>
    </xdr:from>
    <xdr:to>
      <xdr:col>3</xdr:col>
      <xdr:colOff>114300</xdr:colOff>
      <xdr:row>99</xdr:row>
      <xdr:rowOff>95250</xdr:rowOff>
    </xdr:to>
    <xdr:pic>
      <xdr:nvPicPr>
        <xdr:cNvPr id="4" name="Picture 4">
          <a:hlinkClick r:id="rId7"/>
        </xdr:cNvPr>
        <xdr:cNvPicPr preferRelativeResize="1">
          <a:picLocks noChangeAspect="1"/>
        </xdr:cNvPicPr>
      </xdr:nvPicPr>
      <xdr:blipFill>
        <a:blip r:embed="rId1"/>
        <a:stretch>
          <a:fillRect/>
        </a:stretch>
      </xdr:blipFill>
      <xdr:spPr>
        <a:xfrm>
          <a:off x="2171700" y="16306800"/>
          <a:ext cx="771525" cy="762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1</xdr:row>
      <xdr:rowOff>19050</xdr:rowOff>
    </xdr:from>
    <xdr:to>
      <xdr:col>3</xdr:col>
      <xdr:colOff>114300</xdr:colOff>
      <xdr:row>5</xdr:row>
      <xdr:rowOff>95250</xdr:rowOff>
    </xdr:to>
    <xdr:pic>
      <xdr:nvPicPr>
        <xdr:cNvPr id="1" name="Picture 1">
          <a:hlinkClick r:id="rId3"/>
        </xdr:cNvPr>
        <xdr:cNvPicPr preferRelativeResize="1">
          <a:picLocks noChangeAspect="1"/>
        </xdr:cNvPicPr>
      </xdr:nvPicPr>
      <xdr:blipFill>
        <a:blip r:embed="rId1"/>
        <a:stretch>
          <a:fillRect/>
        </a:stretch>
      </xdr:blipFill>
      <xdr:spPr>
        <a:xfrm>
          <a:off x="6391275" y="190500"/>
          <a:ext cx="771525" cy="762000"/>
        </a:xfrm>
        <a:prstGeom prst="rect">
          <a:avLst/>
        </a:prstGeom>
        <a:noFill/>
        <a:ln w="9525" cmpd="sng">
          <a:noFill/>
        </a:ln>
      </xdr:spPr>
    </xdr:pic>
    <xdr:clientData/>
  </xdr:twoCellAnchor>
  <xdr:twoCellAnchor>
    <xdr:from>
      <xdr:col>2</xdr:col>
      <xdr:colOff>276225</xdr:colOff>
      <xdr:row>10</xdr:row>
      <xdr:rowOff>123825</xdr:rowOff>
    </xdr:from>
    <xdr:to>
      <xdr:col>5</xdr:col>
      <xdr:colOff>647700</xdr:colOff>
      <xdr:row>14</xdr:row>
      <xdr:rowOff>57150</xdr:rowOff>
    </xdr:to>
    <xdr:sp>
      <xdr:nvSpPr>
        <xdr:cNvPr id="2" name="AutoShape 2"/>
        <xdr:cNvSpPr>
          <a:spLocks/>
        </xdr:cNvSpPr>
      </xdr:nvSpPr>
      <xdr:spPr>
        <a:xfrm>
          <a:off x="6638925" y="1838325"/>
          <a:ext cx="2428875" cy="619125"/>
        </a:xfrm>
        <a:prstGeom prst="wedgeRoundRectCallout">
          <a:avLst>
            <a:gd name="adj1" fmla="val -35490"/>
            <a:gd name="adj2" fmla="val -185384"/>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Ｂ行の問題と選択肢をコピーしたら、
上のイラストをクリックして、
Web問題作成ツールへ！</a:t>
          </a:r>
        </a:p>
      </xdr:txBody>
    </xdr:sp>
    <xdr:clientData/>
  </xdr:twoCellAnchor>
  <xdr:twoCellAnchor editAs="oneCell">
    <xdr:from>
      <xdr:col>2</xdr:col>
      <xdr:colOff>28575</xdr:colOff>
      <xdr:row>45</xdr:row>
      <xdr:rowOff>19050</xdr:rowOff>
    </xdr:from>
    <xdr:to>
      <xdr:col>3</xdr:col>
      <xdr:colOff>114300</xdr:colOff>
      <xdr:row>49</xdr:row>
      <xdr:rowOff>95250</xdr:rowOff>
    </xdr:to>
    <xdr:pic>
      <xdr:nvPicPr>
        <xdr:cNvPr id="3" name="Picture 3">
          <a:hlinkClick r:id="rId5"/>
        </xdr:cNvPr>
        <xdr:cNvPicPr preferRelativeResize="1">
          <a:picLocks noChangeAspect="1"/>
        </xdr:cNvPicPr>
      </xdr:nvPicPr>
      <xdr:blipFill>
        <a:blip r:embed="rId1"/>
        <a:stretch>
          <a:fillRect/>
        </a:stretch>
      </xdr:blipFill>
      <xdr:spPr>
        <a:xfrm>
          <a:off x="6391275" y="7734300"/>
          <a:ext cx="771525" cy="762000"/>
        </a:xfrm>
        <a:prstGeom prst="rect">
          <a:avLst/>
        </a:prstGeom>
        <a:noFill/>
        <a:ln w="9525" cmpd="sng">
          <a:noFill/>
        </a:ln>
      </xdr:spPr>
    </xdr:pic>
    <xdr:clientData/>
  </xdr:twoCellAnchor>
  <xdr:twoCellAnchor editAs="oneCell">
    <xdr:from>
      <xdr:col>2</xdr:col>
      <xdr:colOff>28575</xdr:colOff>
      <xdr:row>95</xdr:row>
      <xdr:rowOff>19050</xdr:rowOff>
    </xdr:from>
    <xdr:to>
      <xdr:col>3</xdr:col>
      <xdr:colOff>114300</xdr:colOff>
      <xdr:row>99</xdr:row>
      <xdr:rowOff>95250</xdr:rowOff>
    </xdr:to>
    <xdr:pic>
      <xdr:nvPicPr>
        <xdr:cNvPr id="4" name="Picture 4">
          <a:hlinkClick r:id="rId7"/>
        </xdr:cNvPr>
        <xdr:cNvPicPr preferRelativeResize="1">
          <a:picLocks noChangeAspect="1"/>
        </xdr:cNvPicPr>
      </xdr:nvPicPr>
      <xdr:blipFill>
        <a:blip r:embed="rId1"/>
        <a:stretch>
          <a:fillRect/>
        </a:stretch>
      </xdr:blipFill>
      <xdr:spPr>
        <a:xfrm>
          <a:off x="6391275" y="16306800"/>
          <a:ext cx="771525" cy="762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1</xdr:row>
      <xdr:rowOff>19050</xdr:rowOff>
    </xdr:from>
    <xdr:to>
      <xdr:col>3</xdr:col>
      <xdr:colOff>114300</xdr:colOff>
      <xdr:row>5</xdr:row>
      <xdr:rowOff>95250</xdr:rowOff>
    </xdr:to>
    <xdr:pic>
      <xdr:nvPicPr>
        <xdr:cNvPr id="1" name="Picture 1">
          <a:hlinkClick r:id="rId3"/>
        </xdr:cNvPr>
        <xdr:cNvPicPr preferRelativeResize="1">
          <a:picLocks noChangeAspect="1"/>
        </xdr:cNvPicPr>
      </xdr:nvPicPr>
      <xdr:blipFill>
        <a:blip r:embed="rId1"/>
        <a:stretch>
          <a:fillRect/>
        </a:stretch>
      </xdr:blipFill>
      <xdr:spPr>
        <a:xfrm>
          <a:off x="6410325" y="190500"/>
          <a:ext cx="771525" cy="762000"/>
        </a:xfrm>
        <a:prstGeom prst="rect">
          <a:avLst/>
        </a:prstGeom>
        <a:noFill/>
        <a:ln w="9525" cmpd="sng">
          <a:noFill/>
        </a:ln>
      </xdr:spPr>
    </xdr:pic>
    <xdr:clientData/>
  </xdr:twoCellAnchor>
  <xdr:twoCellAnchor>
    <xdr:from>
      <xdr:col>2</xdr:col>
      <xdr:colOff>76200</xdr:colOff>
      <xdr:row>10</xdr:row>
      <xdr:rowOff>123825</xdr:rowOff>
    </xdr:from>
    <xdr:to>
      <xdr:col>5</xdr:col>
      <xdr:colOff>476250</xdr:colOff>
      <xdr:row>14</xdr:row>
      <xdr:rowOff>57150</xdr:rowOff>
    </xdr:to>
    <xdr:sp>
      <xdr:nvSpPr>
        <xdr:cNvPr id="2" name="AutoShape 2"/>
        <xdr:cNvSpPr>
          <a:spLocks/>
        </xdr:cNvSpPr>
      </xdr:nvSpPr>
      <xdr:spPr>
        <a:xfrm>
          <a:off x="6457950" y="1838325"/>
          <a:ext cx="2457450" cy="619125"/>
        </a:xfrm>
        <a:prstGeom prst="wedgeRoundRectCallout">
          <a:avLst>
            <a:gd name="adj1" fmla="val -31009"/>
            <a:gd name="adj2" fmla="val -179231"/>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Ｂ行の問題と選択肢をコピーしたら、
上のイラストをクリックして、
Web問題作成ツールへ！</a:t>
          </a:r>
        </a:p>
      </xdr:txBody>
    </xdr:sp>
    <xdr:clientData/>
  </xdr:twoCellAnchor>
  <xdr:twoCellAnchor editAs="oneCell">
    <xdr:from>
      <xdr:col>2</xdr:col>
      <xdr:colOff>28575</xdr:colOff>
      <xdr:row>45</xdr:row>
      <xdr:rowOff>19050</xdr:rowOff>
    </xdr:from>
    <xdr:to>
      <xdr:col>3</xdr:col>
      <xdr:colOff>114300</xdr:colOff>
      <xdr:row>49</xdr:row>
      <xdr:rowOff>95250</xdr:rowOff>
    </xdr:to>
    <xdr:pic>
      <xdr:nvPicPr>
        <xdr:cNvPr id="3" name="Picture 3">
          <a:hlinkClick r:id="rId5"/>
        </xdr:cNvPr>
        <xdr:cNvPicPr preferRelativeResize="1">
          <a:picLocks noChangeAspect="1"/>
        </xdr:cNvPicPr>
      </xdr:nvPicPr>
      <xdr:blipFill>
        <a:blip r:embed="rId1"/>
        <a:stretch>
          <a:fillRect/>
        </a:stretch>
      </xdr:blipFill>
      <xdr:spPr>
        <a:xfrm>
          <a:off x="6410325" y="7734300"/>
          <a:ext cx="771525" cy="762000"/>
        </a:xfrm>
        <a:prstGeom prst="rect">
          <a:avLst/>
        </a:prstGeom>
        <a:noFill/>
        <a:ln w="9525" cmpd="sng">
          <a:noFill/>
        </a:ln>
      </xdr:spPr>
    </xdr:pic>
    <xdr:clientData/>
  </xdr:twoCellAnchor>
  <xdr:twoCellAnchor editAs="oneCell">
    <xdr:from>
      <xdr:col>2</xdr:col>
      <xdr:colOff>28575</xdr:colOff>
      <xdr:row>95</xdr:row>
      <xdr:rowOff>19050</xdr:rowOff>
    </xdr:from>
    <xdr:to>
      <xdr:col>3</xdr:col>
      <xdr:colOff>114300</xdr:colOff>
      <xdr:row>99</xdr:row>
      <xdr:rowOff>95250</xdr:rowOff>
    </xdr:to>
    <xdr:pic>
      <xdr:nvPicPr>
        <xdr:cNvPr id="4" name="Picture 4">
          <a:hlinkClick r:id="rId7"/>
        </xdr:cNvPr>
        <xdr:cNvPicPr preferRelativeResize="1">
          <a:picLocks noChangeAspect="1"/>
        </xdr:cNvPicPr>
      </xdr:nvPicPr>
      <xdr:blipFill>
        <a:blip r:embed="rId1"/>
        <a:stretch>
          <a:fillRect/>
        </a:stretch>
      </xdr:blipFill>
      <xdr:spPr>
        <a:xfrm>
          <a:off x="6410325" y="16306800"/>
          <a:ext cx="771525"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ool.nifty.com/globalgate/" TargetMode="External" /><Relationship Id="rId2" Type="http://schemas.openxmlformats.org/officeDocument/2006/relationships/hyperlink" Target="http://www.ocn.ne.jp/translation/" TargetMode="External" /><Relationship Id="rId3" Type="http://schemas.openxmlformats.org/officeDocument/2006/relationships/hyperlink" Target="http://honyaku.yahoo.co.jp/transtext" TargetMode="External" /><Relationship Id="rId4" Type="http://schemas.openxmlformats.org/officeDocument/2006/relationships/hyperlink" Target="http://www.excite.co.jp/world/" TargetMode="External" /><Relationship Id="rId5" Type="http://schemas.openxmlformats.org/officeDocument/2006/relationships/hyperlink" Target="http://language.tiu.ac.jp/tools.html#input" TargetMode="External" /><Relationship Id="rId6" Type="http://schemas.openxmlformats.org/officeDocument/2006/relationships/hyperlink" Target="http://translate.google.com/translate_t?langpair=en%7Cru" TargetMode="External" /><Relationship Id="rId7" Type="http://schemas.openxmlformats.org/officeDocument/2006/relationships/hyperlink" Target="http://dictionary.reference.com/translate/index.html" TargetMode="External" /><Relationship Id="rId8" Type="http://schemas.openxmlformats.org/officeDocument/2006/relationships/hyperlink" Target="http://vdict.com/?autotranslation" TargetMode="External" /><Relationship Id="rId9" Type="http://schemas.openxmlformats.org/officeDocument/2006/relationships/hyperlink" Target="http://www.toggletext.com/" TargetMode="External" /><Relationship Id="rId10" Type="http://schemas.openxmlformats.org/officeDocument/2006/relationships/hyperlink" Target="http://www.faganfinder.com/translate/?perform=setcookie&amp;t=&amp;from=en&amp;to=th&amp;res=go" TargetMode="External" /><Relationship Id="rId11" Type="http://schemas.openxmlformats.org/officeDocument/2006/relationships/drawing" Target="../drawings/drawing1.xml" /><Relationship Id="rId1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O28"/>
  <sheetViews>
    <sheetView tabSelected="1" workbookViewId="0" topLeftCell="A1">
      <selection activeCell="B4" sqref="B4"/>
    </sheetView>
  </sheetViews>
  <sheetFormatPr defaultColWidth="9.00390625" defaultRowHeight="13.5"/>
  <cols>
    <col min="1" max="1" width="4.00390625" style="0" customWidth="1"/>
    <col min="4" max="4" width="9.00390625" style="0" hidden="1" customWidth="1"/>
    <col min="5" max="5" width="43.75390625" style="0" customWidth="1"/>
    <col min="6" max="6" width="45.625" style="0" customWidth="1"/>
    <col min="7" max="8" width="0" style="0" hidden="1" customWidth="1"/>
    <col min="9" max="9" width="2.125" style="12" customWidth="1"/>
  </cols>
  <sheetData>
    <row r="1" ht="13.5">
      <c r="E1" t="s">
        <v>49</v>
      </c>
    </row>
    <row r="3" spans="2:12" ht="13.5">
      <c r="B3" s="1" t="s">
        <v>1</v>
      </c>
      <c r="C3" s="1" t="s">
        <v>50</v>
      </c>
      <c r="D3" s="1"/>
      <c r="E3" s="1" t="s">
        <v>0</v>
      </c>
      <c r="F3" s="2" t="s">
        <v>51</v>
      </c>
      <c r="G3" s="1" t="s">
        <v>2</v>
      </c>
      <c r="H3" s="1" t="s">
        <v>3</v>
      </c>
      <c r="L3" t="s">
        <v>34</v>
      </c>
    </row>
    <row r="4" spans="1:14" ht="13.5" customHeight="1">
      <c r="A4" s="12">
        <v>1</v>
      </c>
      <c r="B4" s="25" t="s">
        <v>52</v>
      </c>
      <c r="C4" s="3" t="s">
        <v>53</v>
      </c>
      <c r="D4" s="3"/>
      <c r="E4" s="5" t="s">
        <v>54</v>
      </c>
      <c r="F4" s="5" t="s">
        <v>91</v>
      </c>
      <c r="G4" s="6"/>
      <c r="H4" s="7"/>
      <c r="I4" s="12" t="s">
        <v>35</v>
      </c>
      <c r="J4" s="21" t="str">
        <f>IF(B4="","",B4)</f>
        <v>commencement</v>
      </c>
      <c r="K4" s="22" t="s">
        <v>36</v>
      </c>
      <c r="L4" s="23" t="s">
        <v>37</v>
      </c>
      <c r="N4" s="23" t="s">
        <v>38</v>
      </c>
    </row>
    <row r="5" spans="1:14" ht="13.5" customHeight="1">
      <c r="A5" s="12">
        <v>2</v>
      </c>
      <c r="B5" s="3" t="s">
        <v>55</v>
      </c>
      <c r="C5" s="3" t="s">
        <v>56</v>
      </c>
      <c r="D5" s="3"/>
      <c r="E5" s="5" t="s">
        <v>57</v>
      </c>
      <c r="F5" s="5" t="s">
        <v>90</v>
      </c>
      <c r="G5" s="6"/>
      <c r="H5" s="7"/>
      <c r="I5" s="12" t="s">
        <v>35</v>
      </c>
      <c r="J5" s="21" t="str">
        <f aca="true" t="shared" si="0" ref="J5:J28">IF(B5="","",B5)</f>
        <v>unwed</v>
      </c>
      <c r="K5" s="22" t="s">
        <v>36</v>
      </c>
      <c r="L5" s="23" t="s">
        <v>39</v>
      </c>
      <c r="N5" s="23" t="s">
        <v>40</v>
      </c>
    </row>
    <row r="6" spans="1:11" ht="13.5" customHeight="1">
      <c r="A6" s="12">
        <v>3</v>
      </c>
      <c r="B6" s="3" t="s">
        <v>59</v>
      </c>
      <c r="C6" s="3" t="s">
        <v>60</v>
      </c>
      <c r="D6" s="3"/>
      <c r="E6" s="24" t="s">
        <v>58</v>
      </c>
      <c r="F6" s="5" t="s">
        <v>89</v>
      </c>
      <c r="G6" s="6"/>
      <c r="H6" s="7"/>
      <c r="I6" s="12" t="s">
        <v>35</v>
      </c>
      <c r="J6" s="21" t="str">
        <f t="shared" si="0"/>
        <v>adoption</v>
      </c>
      <c r="K6" s="22" t="s">
        <v>36</v>
      </c>
    </row>
    <row r="7" spans="1:11" ht="13.5" customHeight="1">
      <c r="A7" s="12">
        <v>4</v>
      </c>
      <c r="B7" s="3" t="s">
        <v>61</v>
      </c>
      <c r="C7" s="3" t="s">
        <v>62</v>
      </c>
      <c r="D7" s="3"/>
      <c r="E7" s="4" t="s">
        <v>63</v>
      </c>
      <c r="F7" s="5" t="s">
        <v>88</v>
      </c>
      <c r="G7" s="10"/>
      <c r="H7" s="7"/>
      <c r="I7" s="12" t="s">
        <v>35</v>
      </c>
      <c r="J7" s="21" t="str">
        <f t="shared" si="0"/>
        <v>relent</v>
      </c>
      <c r="K7" s="22" t="s">
        <v>36</v>
      </c>
    </row>
    <row r="8" spans="1:12" ht="13.5" customHeight="1">
      <c r="A8" s="12">
        <v>5</v>
      </c>
      <c r="B8" s="3" t="s">
        <v>65</v>
      </c>
      <c r="C8" s="3" t="s">
        <v>66</v>
      </c>
      <c r="D8" s="3"/>
      <c r="E8" s="4" t="s">
        <v>64</v>
      </c>
      <c r="F8" s="5" t="s">
        <v>87</v>
      </c>
      <c r="G8" s="6"/>
      <c r="H8" s="7"/>
      <c r="I8" s="12" t="s">
        <v>35</v>
      </c>
      <c r="J8" s="21" t="str">
        <f t="shared" si="0"/>
        <v>tuition</v>
      </c>
      <c r="K8" s="22" t="s">
        <v>36</v>
      </c>
      <c r="L8" t="s">
        <v>41</v>
      </c>
    </row>
    <row r="9" spans="1:15" ht="13.5" customHeight="1">
      <c r="A9" s="12">
        <v>6</v>
      </c>
      <c r="B9" s="3" t="s">
        <v>67</v>
      </c>
      <c r="C9" s="3" t="s">
        <v>69</v>
      </c>
      <c r="D9" s="3"/>
      <c r="E9" s="5" t="s">
        <v>68</v>
      </c>
      <c r="F9" s="5" t="s">
        <v>86</v>
      </c>
      <c r="G9" s="10"/>
      <c r="H9" s="7"/>
      <c r="I9" s="12" t="s">
        <v>35</v>
      </c>
      <c r="J9" s="21" t="str">
        <f t="shared" si="0"/>
        <v>Hare Krishna</v>
      </c>
      <c r="K9" s="22" t="s">
        <v>36</v>
      </c>
      <c r="L9" s="26" t="s">
        <v>42</v>
      </c>
      <c r="M9" s="26"/>
      <c r="N9" s="26" t="s">
        <v>43</v>
      </c>
      <c r="O9" s="26"/>
    </row>
    <row r="10" spans="1:14" ht="13.5" customHeight="1">
      <c r="A10" s="12">
        <v>7</v>
      </c>
      <c r="B10" s="3" t="s">
        <v>71</v>
      </c>
      <c r="C10" s="3" t="s">
        <v>72</v>
      </c>
      <c r="D10" s="3"/>
      <c r="E10" s="4" t="s">
        <v>70</v>
      </c>
      <c r="F10" s="5" t="s">
        <v>85</v>
      </c>
      <c r="G10" s="6"/>
      <c r="H10" s="7"/>
      <c r="I10" s="12" t="s">
        <v>35</v>
      </c>
      <c r="J10" s="21" t="str">
        <f t="shared" si="0"/>
        <v>stumble</v>
      </c>
      <c r="K10" s="22" t="s">
        <v>36</v>
      </c>
      <c r="L10" s="26" t="s">
        <v>44</v>
      </c>
      <c r="M10" s="26"/>
      <c r="N10" s="26"/>
    </row>
    <row r="11" spans="1:14" ht="67.5">
      <c r="A11" s="12">
        <v>8</v>
      </c>
      <c r="B11" s="3" t="s">
        <v>74</v>
      </c>
      <c r="C11" s="3" t="s">
        <v>75</v>
      </c>
      <c r="D11" s="3"/>
      <c r="E11" s="4" t="s">
        <v>73</v>
      </c>
      <c r="F11" s="5" t="s">
        <v>84</v>
      </c>
      <c r="G11" s="6"/>
      <c r="H11" s="7"/>
      <c r="I11" s="12" t="s">
        <v>35</v>
      </c>
      <c r="J11" s="21" t="str">
        <f t="shared" si="0"/>
        <v>typography</v>
      </c>
      <c r="K11" s="22" t="s">
        <v>36</v>
      </c>
      <c r="L11" s="26" t="s">
        <v>45</v>
      </c>
      <c r="M11" s="26"/>
      <c r="N11" s="26"/>
    </row>
    <row r="12" spans="1:14" ht="13.5" customHeight="1">
      <c r="A12" s="12">
        <v>9</v>
      </c>
      <c r="B12" s="3" t="s">
        <v>77</v>
      </c>
      <c r="C12" s="3" t="s">
        <v>78</v>
      </c>
      <c r="D12" s="3"/>
      <c r="E12" s="5" t="s">
        <v>76</v>
      </c>
      <c r="F12" s="5" t="s">
        <v>83</v>
      </c>
      <c r="G12" s="6"/>
      <c r="H12" s="7"/>
      <c r="I12" s="12" t="s">
        <v>35</v>
      </c>
      <c r="J12" s="21" t="str">
        <f t="shared" si="0"/>
        <v>subtle</v>
      </c>
      <c r="K12" s="22" t="s">
        <v>36</v>
      </c>
      <c r="L12" s="26" t="s">
        <v>46</v>
      </c>
      <c r="M12" s="26"/>
      <c r="N12" s="26"/>
    </row>
    <row r="13" spans="1:11" ht="27">
      <c r="A13" s="12">
        <v>10</v>
      </c>
      <c r="B13" s="3" t="s">
        <v>79</v>
      </c>
      <c r="C13" s="3" t="s">
        <v>80</v>
      </c>
      <c r="D13" s="3"/>
      <c r="E13" s="5" t="s">
        <v>81</v>
      </c>
      <c r="F13" s="5" t="s">
        <v>82</v>
      </c>
      <c r="G13" s="6"/>
      <c r="H13" s="7"/>
      <c r="I13" s="12" t="s">
        <v>35</v>
      </c>
      <c r="J13" s="21" t="str">
        <f t="shared" si="0"/>
        <v>Board of Directors</v>
      </c>
      <c r="K13" s="22" t="s">
        <v>36</v>
      </c>
    </row>
    <row r="14" spans="1:11" ht="13.5" customHeight="1">
      <c r="A14" s="12">
        <v>11</v>
      </c>
      <c r="B14" s="3" t="s">
        <v>93</v>
      </c>
      <c r="C14" s="3" t="s">
        <v>94</v>
      </c>
      <c r="D14" s="3"/>
      <c r="E14" s="8" t="s">
        <v>92</v>
      </c>
      <c r="F14" s="5" t="s">
        <v>95</v>
      </c>
      <c r="G14" s="6"/>
      <c r="H14" s="7"/>
      <c r="I14" s="12" t="s">
        <v>35</v>
      </c>
      <c r="J14" s="21" t="str">
        <f t="shared" si="0"/>
        <v>dawn</v>
      </c>
      <c r="K14" s="22" t="s">
        <v>36</v>
      </c>
    </row>
    <row r="15" spans="1:13" ht="13.5" customHeight="1">
      <c r="A15" s="12">
        <v>12</v>
      </c>
      <c r="B15" s="3" t="s">
        <v>97</v>
      </c>
      <c r="C15" s="3" t="s">
        <v>98</v>
      </c>
      <c r="D15" s="3"/>
      <c r="E15" s="5" t="s">
        <v>96</v>
      </c>
      <c r="F15" s="5" t="s">
        <v>99</v>
      </c>
      <c r="G15" s="6"/>
      <c r="H15" s="7"/>
      <c r="I15" s="12" t="s">
        <v>35</v>
      </c>
      <c r="J15" s="21" t="str">
        <f t="shared" si="0"/>
        <v>diagnose</v>
      </c>
      <c r="K15" s="22" t="s">
        <v>36</v>
      </c>
      <c r="L15" s="26" t="s">
        <v>47</v>
      </c>
      <c r="M15" s="26"/>
    </row>
    <row r="16" spans="1:11" ht="13.5" customHeight="1">
      <c r="A16" s="12">
        <v>13</v>
      </c>
      <c r="B16" s="3" t="s">
        <v>101</v>
      </c>
      <c r="C16" s="3" t="s">
        <v>102</v>
      </c>
      <c r="D16" s="3"/>
      <c r="E16" s="4" t="s">
        <v>100</v>
      </c>
      <c r="F16" s="5" t="s">
        <v>113</v>
      </c>
      <c r="G16" s="6"/>
      <c r="H16" s="7"/>
      <c r="I16" s="12" t="s">
        <v>35</v>
      </c>
      <c r="J16" s="21" t="str">
        <f t="shared" si="0"/>
        <v>tumor</v>
      </c>
      <c r="K16" s="22" t="s">
        <v>36</v>
      </c>
    </row>
    <row r="17" spans="1:11" ht="13.5" customHeight="1">
      <c r="A17" s="12">
        <v>14</v>
      </c>
      <c r="B17" s="3" t="s">
        <v>103</v>
      </c>
      <c r="C17" s="3" t="s">
        <v>104</v>
      </c>
      <c r="D17" s="3"/>
      <c r="E17" s="4" t="s">
        <v>100</v>
      </c>
      <c r="F17" s="5"/>
      <c r="G17" s="6"/>
      <c r="H17" s="7"/>
      <c r="I17" s="12" t="s">
        <v>35</v>
      </c>
      <c r="J17" s="21" t="str">
        <f t="shared" si="0"/>
        <v>pancrea</v>
      </c>
      <c r="K17" s="22" t="s">
        <v>36</v>
      </c>
    </row>
    <row r="18" spans="1:11" ht="13.5" customHeight="1">
      <c r="A18" s="12">
        <v>15</v>
      </c>
      <c r="B18" s="3" t="s">
        <v>106</v>
      </c>
      <c r="C18" s="3" t="s">
        <v>107</v>
      </c>
      <c r="D18" s="3"/>
      <c r="E18" s="5" t="s">
        <v>105</v>
      </c>
      <c r="F18" s="5" t="s">
        <v>112</v>
      </c>
      <c r="G18" s="6"/>
      <c r="H18" s="7"/>
      <c r="I18" s="12" t="s">
        <v>35</v>
      </c>
      <c r="J18" s="21" t="str">
        <f t="shared" si="0"/>
        <v>biopsy</v>
      </c>
      <c r="K18" s="22" t="s">
        <v>36</v>
      </c>
    </row>
    <row r="19" spans="1:11" ht="27" customHeight="1">
      <c r="A19" s="12">
        <v>16</v>
      </c>
      <c r="B19" s="3" t="s">
        <v>109</v>
      </c>
      <c r="C19" s="3" t="s">
        <v>110</v>
      </c>
      <c r="D19" s="3"/>
      <c r="E19" s="4" t="s">
        <v>108</v>
      </c>
      <c r="F19" s="5" t="s">
        <v>111</v>
      </c>
      <c r="G19" s="6"/>
      <c r="H19" s="7"/>
      <c r="I19" s="12" t="s">
        <v>35</v>
      </c>
      <c r="J19" s="21" t="str">
        <f t="shared" si="0"/>
        <v>endoscope</v>
      </c>
      <c r="K19" s="22" t="s">
        <v>36</v>
      </c>
    </row>
    <row r="20" spans="1:11" ht="13.5">
      <c r="A20" s="12">
        <v>17</v>
      </c>
      <c r="B20" s="3" t="s">
        <v>114</v>
      </c>
      <c r="C20" s="3" t="s">
        <v>115</v>
      </c>
      <c r="D20" s="3"/>
      <c r="E20" s="5"/>
      <c r="F20" s="5"/>
      <c r="G20" s="10"/>
      <c r="H20" s="7"/>
      <c r="I20" s="12" t="s">
        <v>48</v>
      </c>
      <c r="J20" s="21" t="str">
        <f>IF(B20="","",B20)</f>
        <v>intestines</v>
      </c>
      <c r="K20" s="22" t="s">
        <v>36</v>
      </c>
    </row>
    <row r="21" spans="1:11" ht="13.5" customHeight="1">
      <c r="A21" s="12">
        <v>18</v>
      </c>
      <c r="B21" s="3" t="s">
        <v>117</v>
      </c>
      <c r="C21" s="3" t="s">
        <v>118</v>
      </c>
      <c r="D21" s="3"/>
      <c r="E21" s="4" t="s">
        <v>116</v>
      </c>
      <c r="F21" s="5" t="s">
        <v>119</v>
      </c>
      <c r="G21" s="6"/>
      <c r="H21" s="7"/>
      <c r="I21" s="12" t="s">
        <v>35</v>
      </c>
      <c r="J21" s="21" t="str">
        <f>IF(B21="","",B21)</f>
        <v>sedate</v>
      </c>
      <c r="K21" s="22" t="s">
        <v>36</v>
      </c>
    </row>
    <row r="22" spans="1:11" ht="13.5" customHeight="1">
      <c r="A22" s="12">
        <v>19</v>
      </c>
      <c r="B22" s="3" t="s">
        <v>122</v>
      </c>
      <c r="C22" s="3" t="s">
        <v>123</v>
      </c>
      <c r="D22" s="3"/>
      <c r="E22" s="4" t="s">
        <v>120</v>
      </c>
      <c r="F22" s="5" t="s">
        <v>121</v>
      </c>
      <c r="G22" s="6"/>
      <c r="H22" s="7"/>
      <c r="I22" s="12" t="s">
        <v>35</v>
      </c>
      <c r="J22" s="21" t="str">
        <f t="shared" si="0"/>
        <v>intuition</v>
      </c>
      <c r="K22" s="22" t="s">
        <v>36</v>
      </c>
    </row>
    <row r="23" spans="1:11" ht="13.5" customHeight="1">
      <c r="A23" s="12">
        <v>20</v>
      </c>
      <c r="B23" s="3" t="s">
        <v>126</v>
      </c>
      <c r="C23" s="3" t="s">
        <v>127</v>
      </c>
      <c r="D23" s="3"/>
      <c r="E23" s="4" t="s">
        <v>124</v>
      </c>
      <c r="F23" s="5" t="s">
        <v>125</v>
      </c>
      <c r="G23" s="9"/>
      <c r="H23" s="7"/>
      <c r="I23" s="12" t="s">
        <v>48</v>
      </c>
      <c r="J23" s="21" t="str">
        <f t="shared" si="0"/>
        <v>notion</v>
      </c>
      <c r="K23" s="22" t="s">
        <v>36</v>
      </c>
    </row>
    <row r="24" spans="1:11" ht="13.5" customHeight="1">
      <c r="A24" s="12">
        <v>21</v>
      </c>
      <c r="B24" s="3" t="s">
        <v>129</v>
      </c>
      <c r="C24" s="3" t="s">
        <v>130</v>
      </c>
      <c r="D24" s="3"/>
      <c r="E24" s="4" t="s">
        <v>128</v>
      </c>
      <c r="F24" s="5" t="s">
        <v>131</v>
      </c>
      <c r="G24" s="6"/>
      <c r="H24" s="7"/>
      <c r="I24" s="12" t="s">
        <v>35</v>
      </c>
      <c r="J24" s="21" t="str">
        <f t="shared" si="0"/>
        <v>anew</v>
      </c>
      <c r="K24" s="22" t="s">
        <v>36</v>
      </c>
    </row>
    <row r="25" spans="1:11" ht="13.5" customHeight="1">
      <c r="A25" s="12">
        <v>22</v>
      </c>
      <c r="B25" s="3"/>
      <c r="C25" s="3"/>
      <c r="D25" s="3"/>
      <c r="E25" s="4"/>
      <c r="F25" s="5"/>
      <c r="G25" s="9"/>
      <c r="H25" s="7"/>
      <c r="I25" s="12" t="s">
        <v>35</v>
      </c>
      <c r="J25" s="21">
        <f t="shared" si="0"/>
      </c>
      <c r="K25" s="22" t="s">
        <v>36</v>
      </c>
    </row>
    <row r="26" spans="1:11" ht="13.5" customHeight="1">
      <c r="A26" s="12">
        <v>23</v>
      </c>
      <c r="B26" s="3"/>
      <c r="C26" s="3"/>
      <c r="D26" s="3"/>
      <c r="E26" s="4"/>
      <c r="F26" s="5"/>
      <c r="G26" s="9"/>
      <c r="H26" s="7"/>
      <c r="I26" s="12" t="s">
        <v>35</v>
      </c>
      <c r="J26" s="21">
        <f t="shared" si="0"/>
      </c>
      <c r="K26" s="22" t="s">
        <v>36</v>
      </c>
    </row>
    <row r="27" spans="1:11" ht="13.5" customHeight="1">
      <c r="A27" s="12">
        <v>24</v>
      </c>
      <c r="B27" s="3"/>
      <c r="C27" s="3"/>
      <c r="D27" s="3"/>
      <c r="E27" s="4"/>
      <c r="F27" s="5"/>
      <c r="G27" s="6"/>
      <c r="H27" s="7"/>
      <c r="I27" s="12" t="s">
        <v>35</v>
      </c>
      <c r="J27" s="21">
        <f t="shared" si="0"/>
      </c>
      <c r="K27" s="22" t="s">
        <v>36</v>
      </c>
    </row>
    <row r="28" spans="1:11" ht="13.5" customHeight="1">
      <c r="A28" s="12">
        <v>25</v>
      </c>
      <c r="B28" s="3"/>
      <c r="C28" s="3"/>
      <c r="D28" s="3"/>
      <c r="E28" s="4"/>
      <c r="F28" s="5"/>
      <c r="G28" s="6"/>
      <c r="H28" s="7"/>
      <c r="I28" s="12" t="s">
        <v>48</v>
      </c>
      <c r="J28" s="21">
        <f t="shared" si="0"/>
      </c>
      <c r="K28" s="22" t="s">
        <v>36</v>
      </c>
    </row>
  </sheetData>
  <mergeCells count="6">
    <mergeCell ref="L12:N12"/>
    <mergeCell ref="L15:M15"/>
    <mergeCell ref="L9:M9"/>
    <mergeCell ref="N9:O9"/>
    <mergeCell ref="L10:N10"/>
    <mergeCell ref="L11:N11"/>
  </mergeCells>
  <dataValidations count="1">
    <dataValidation allowBlank="1" showInputMessage="1" showErrorMessage="1" imeMode="off" sqref="B1:B65536"/>
  </dataValidations>
  <hyperlinks>
    <hyperlink ref="N5" r:id="rId1" display="翻訳＠niftyへ"/>
    <hyperlink ref="N4" r:id="rId2" display="ＯＣＮ翻訳へ"/>
    <hyperlink ref="L4" r:id="rId3" display="Yahoo!翻訳へ"/>
    <hyperlink ref="L5" r:id="rId4" display="エキサイト翻訳へ"/>
    <hyperlink ref="L15" r:id="rId5" display="チュウ太の道具箱へ"/>
    <hyperlink ref="L9" r:id="rId6" display="Google翻訳（英露）"/>
    <hyperlink ref="N9" r:id="rId7" display="Dictionary.com（英露）"/>
    <hyperlink ref="L10" r:id="rId8" display="Vdict.com(英語→ベトナム語)"/>
    <hyperlink ref="L11" r:id="rId9" display="ToggleText(英語→インドネシア語)"/>
    <hyperlink ref="L12" r:id="rId10" display="Translation wizard(English to Thai)"/>
  </hyperlinks>
  <printOptions/>
  <pageMargins left="0.75" right="0.75" top="1" bottom="1" header="0.512" footer="0.512"/>
  <pageSetup horizontalDpi="300" verticalDpi="300" orientation="portrait" paperSize="9" r:id="rId12"/>
  <drawing r:id="rId11"/>
</worksheet>
</file>

<file path=xl/worksheets/sheet2.xml><?xml version="1.0" encoding="utf-8"?>
<worksheet xmlns="http://schemas.openxmlformats.org/spreadsheetml/2006/main" xmlns:r="http://schemas.openxmlformats.org/officeDocument/2006/relationships">
  <dimension ref="A1:U313"/>
  <sheetViews>
    <sheetView workbookViewId="0" topLeftCell="A1">
      <selection activeCell="B125" sqref="B1:B125"/>
    </sheetView>
  </sheetViews>
  <sheetFormatPr defaultColWidth="9.00390625" defaultRowHeight="13.5"/>
  <cols>
    <col min="1" max="1" width="9.00390625" style="16" customWidth="1"/>
    <col min="2" max="2" width="19.125" style="0" customWidth="1"/>
  </cols>
  <sheetData>
    <row r="1" spans="1:2" ht="13.5">
      <c r="A1" s="20">
        <v>1</v>
      </c>
      <c r="B1" t="str">
        <f>IF(C189=0,"",C189)</f>
        <v>notion</v>
      </c>
    </row>
    <row r="2" spans="1:2" ht="13.5">
      <c r="A2" s="20"/>
      <c r="B2" t="str">
        <f aca="true" t="shared" si="0" ref="B2:B65">IF(C190=0,"",C190)</f>
        <v>知見</v>
      </c>
    </row>
    <row r="3" spans="1:2" ht="13.5">
      <c r="A3" s="20"/>
      <c r="B3" t="str">
        <f t="shared" si="0"/>
        <v>繊細な</v>
      </c>
    </row>
    <row r="4" spans="1:2" ht="13.5">
      <c r="A4" s="20"/>
      <c r="B4" t="str">
        <f t="shared" si="0"/>
        <v>偶然見つける</v>
      </c>
    </row>
    <row r="5" spans="1:2" ht="13.5">
      <c r="A5" s="20"/>
      <c r="B5" t="str">
        <f t="shared" si="0"/>
        <v>生体検査</v>
      </c>
    </row>
    <row r="6" spans="1:2" ht="13.5">
      <c r="A6" s="20">
        <v>2</v>
      </c>
      <c r="B6" t="str">
        <f t="shared" si="0"/>
        <v>subtle</v>
      </c>
    </row>
    <row r="7" spans="1:2" ht="13.5">
      <c r="A7" s="20"/>
      <c r="B7" t="str">
        <f t="shared" si="0"/>
        <v>繊細な</v>
      </c>
    </row>
    <row r="8" spans="1:2" ht="13.5">
      <c r="A8" s="20"/>
      <c r="B8" t="str">
        <f t="shared" si="0"/>
        <v>偶然見つける</v>
      </c>
    </row>
    <row r="9" spans="1:2" ht="13.5">
      <c r="A9" s="20"/>
      <c r="B9" t="str">
        <f t="shared" si="0"/>
        <v>生体検査</v>
      </c>
    </row>
    <row r="10" spans="1:2" ht="13.5">
      <c r="A10" s="20"/>
      <c r="B10" t="str">
        <f t="shared" si="0"/>
        <v>取締役会</v>
      </c>
    </row>
    <row r="11" spans="1:2" ht="13.5">
      <c r="A11" s="20">
        <v>3</v>
      </c>
      <c r="B11" t="str">
        <f t="shared" si="0"/>
        <v>stumble</v>
      </c>
    </row>
    <row r="12" spans="1:2" ht="13.5">
      <c r="A12" s="20"/>
      <c r="B12" t="str">
        <f t="shared" si="0"/>
        <v>偶然見つける</v>
      </c>
    </row>
    <row r="13" spans="1:2" ht="13.5">
      <c r="A13" s="20"/>
      <c r="B13" t="str">
        <f t="shared" si="0"/>
        <v>生体検査</v>
      </c>
    </row>
    <row r="14" spans="1:2" ht="13.5">
      <c r="A14" s="20"/>
      <c r="B14" t="str">
        <f t="shared" si="0"/>
        <v>取締役会</v>
      </c>
    </row>
    <row r="15" spans="1:2" ht="13.5">
      <c r="A15" s="20"/>
      <c r="B15" t="str">
        <f t="shared" si="0"/>
        <v>直感</v>
      </c>
    </row>
    <row r="16" spans="1:2" ht="13.5">
      <c r="A16" s="20">
        <v>4</v>
      </c>
      <c r="B16" t="str">
        <f t="shared" si="0"/>
        <v>biopsy</v>
      </c>
    </row>
    <row r="17" spans="1:2" ht="13.5">
      <c r="A17" s="20"/>
      <c r="B17" t="str">
        <f t="shared" si="0"/>
        <v>生体検査</v>
      </c>
    </row>
    <row r="18" spans="1:2" ht="13.5">
      <c r="A18" s="20"/>
      <c r="B18" t="str">
        <f t="shared" si="0"/>
        <v>取締役会</v>
      </c>
    </row>
    <row r="19" spans="1:2" ht="13.5">
      <c r="A19" s="20"/>
      <c r="B19" t="str">
        <f t="shared" si="0"/>
        <v>直感</v>
      </c>
    </row>
    <row r="20" spans="1:2" ht="13.5">
      <c r="A20" s="20"/>
      <c r="B20" t="str">
        <f t="shared" si="0"/>
        <v>折れる</v>
      </c>
    </row>
    <row r="21" spans="1:2" ht="13.5">
      <c r="A21" s="20">
        <v>5</v>
      </c>
      <c r="B21" t="str">
        <f t="shared" si="0"/>
        <v>Board of Directors</v>
      </c>
    </row>
    <row r="22" spans="1:2" ht="13.5">
      <c r="A22" s="20"/>
      <c r="B22" t="str">
        <f t="shared" si="0"/>
        <v>取締役会</v>
      </c>
    </row>
    <row r="23" spans="1:2" ht="13.5">
      <c r="A23" s="20"/>
      <c r="B23" t="str">
        <f t="shared" si="0"/>
        <v>直感</v>
      </c>
    </row>
    <row r="24" spans="1:2" ht="13.5">
      <c r="A24" s="20"/>
      <c r="B24" t="str">
        <f t="shared" si="0"/>
        <v>折れる</v>
      </c>
    </row>
    <row r="25" spans="1:2" ht="13.5">
      <c r="A25" s="20"/>
      <c r="B25" t="str">
        <f t="shared" si="0"/>
        <v>養子</v>
      </c>
    </row>
    <row r="26" spans="1:2" ht="13.5">
      <c r="A26" s="20">
        <v>6</v>
      </c>
      <c r="B26" t="str">
        <f t="shared" si="0"/>
        <v>intuition</v>
      </c>
    </row>
    <row r="27" spans="1:2" ht="13.5">
      <c r="A27" s="20"/>
      <c r="B27" t="str">
        <f t="shared" si="0"/>
        <v>直感</v>
      </c>
    </row>
    <row r="28" spans="1:2" ht="13.5">
      <c r="A28" s="20"/>
      <c r="B28" t="str">
        <f t="shared" si="0"/>
        <v>折れる</v>
      </c>
    </row>
    <row r="29" spans="1:2" ht="13.5">
      <c r="A29" s="20"/>
      <c r="B29" t="str">
        <f>IF(C217=0,"",C217)</f>
        <v>養子</v>
      </c>
    </row>
    <row r="30" spans="1:2" ht="13.5">
      <c r="A30" s="20"/>
      <c r="B30" t="str">
        <f t="shared" si="0"/>
        <v>ヒンズー寺院の名前</v>
      </c>
    </row>
    <row r="31" spans="1:2" ht="13.5">
      <c r="A31" s="20">
        <v>7</v>
      </c>
      <c r="B31" t="str">
        <f t="shared" si="0"/>
        <v>relent</v>
      </c>
    </row>
    <row r="32" spans="1:2" ht="13.5">
      <c r="A32" s="20"/>
      <c r="B32" t="str">
        <f t="shared" si="0"/>
        <v>折れる</v>
      </c>
    </row>
    <row r="33" spans="1:2" ht="13.5">
      <c r="A33" s="20"/>
      <c r="B33" t="str">
        <f t="shared" si="0"/>
        <v>養子</v>
      </c>
    </row>
    <row r="34" spans="1:2" ht="13.5">
      <c r="A34" s="20"/>
      <c r="B34" t="str">
        <f t="shared" si="0"/>
        <v>ヒンズー寺院の名前</v>
      </c>
    </row>
    <row r="35" spans="1:2" ht="13.5">
      <c r="A35" s="20"/>
      <c r="B35" t="str">
        <f t="shared" si="0"/>
        <v>腫瘍</v>
      </c>
    </row>
    <row r="36" spans="1:2" ht="13.5">
      <c r="A36" s="20">
        <v>8</v>
      </c>
      <c r="B36" t="str">
        <f t="shared" si="0"/>
        <v>adoption</v>
      </c>
    </row>
    <row r="37" spans="1:2" ht="13.5">
      <c r="A37" s="20"/>
      <c r="B37" t="str">
        <f t="shared" si="0"/>
        <v>養子</v>
      </c>
    </row>
    <row r="38" spans="1:2" ht="13.5">
      <c r="A38" s="20"/>
      <c r="B38" t="str">
        <f t="shared" si="0"/>
        <v>ヒンズー寺院の名前</v>
      </c>
    </row>
    <row r="39" spans="1:2" ht="13.5">
      <c r="A39" s="20"/>
      <c r="B39" t="str">
        <f t="shared" si="0"/>
        <v>腫瘍</v>
      </c>
    </row>
    <row r="40" spans="1:2" ht="13.5">
      <c r="A40" s="20"/>
      <c r="B40" t="str">
        <f t="shared" si="0"/>
        <v>学位授与式</v>
      </c>
    </row>
    <row r="41" spans="1:2" ht="13.5">
      <c r="A41" s="20">
        <v>9</v>
      </c>
      <c r="B41" t="str">
        <f t="shared" si="0"/>
        <v>Hare Krishna</v>
      </c>
    </row>
    <row r="42" spans="1:2" ht="13.5">
      <c r="A42" s="20"/>
      <c r="B42" t="str">
        <f t="shared" si="0"/>
        <v>ヒンズー寺院の名前</v>
      </c>
    </row>
    <row r="43" spans="1:2" ht="13.5">
      <c r="A43" s="20"/>
      <c r="B43" t="str">
        <f t="shared" si="0"/>
        <v>腫瘍</v>
      </c>
    </row>
    <row r="44" spans="1:2" ht="13.5">
      <c r="A44" s="20"/>
      <c r="B44" t="str">
        <f t="shared" si="0"/>
        <v>学位授与式</v>
      </c>
    </row>
    <row r="45" spans="1:2" ht="13.5">
      <c r="A45" s="20"/>
      <c r="B45" t="str">
        <f t="shared" si="0"/>
        <v>未婚の</v>
      </c>
    </row>
    <row r="46" spans="1:2" ht="13.5">
      <c r="A46" s="20">
        <v>10</v>
      </c>
      <c r="B46" t="str">
        <f t="shared" si="0"/>
        <v>tumor</v>
      </c>
    </row>
    <row r="47" spans="1:2" ht="13.5">
      <c r="A47" s="20"/>
      <c r="B47" t="str">
        <f t="shared" si="0"/>
        <v>腫瘍</v>
      </c>
    </row>
    <row r="48" spans="1:2" ht="13.5">
      <c r="A48" s="20"/>
      <c r="B48" t="str">
        <f t="shared" si="0"/>
        <v>学位授与式</v>
      </c>
    </row>
    <row r="49" spans="1:2" ht="13.5">
      <c r="A49" s="20"/>
      <c r="B49" t="str">
        <f t="shared" si="0"/>
        <v>未婚の</v>
      </c>
    </row>
    <row r="50" spans="1:2" ht="13.5">
      <c r="A50" s="20"/>
      <c r="B50" t="str">
        <f t="shared" si="0"/>
        <v>学費</v>
      </c>
    </row>
    <row r="51" spans="1:2" ht="13.5">
      <c r="A51" s="20">
        <v>11</v>
      </c>
      <c r="B51" t="str">
        <f t="shared" si="0"/>
        <v>commencement</v>
      </c>
    </row>
    <row r="52" spans="1:2" ht="13.5">
      <c r="A52" s="20"/>
      <c r="B52" t="str">
        <f t="shared" si="0"/>
        <v>学位授与式</v>
      </c>
    </row>
    <row r="53" spans="1:2" ht="13.5">
      <c r="A53" s="20"/>
      <c r="B53" t="str">
        <f t="shared" si="0"/>
        <v>未婚の</v>
      </c>
    </row>
    <row r="54" spans="1:2" ht="13.5">
      <c r="A54" s="20"/>
      <c r="B54" t="str">
        <f t="shared" si="0"/>
        <v>学費</v>
      </c>
    </row>
    <row r="55" spans="1:2" ht="13.5">
      <c r="A55" s="20"/>
      <c r="B55" t="str">
        <f t="shared" si="0"/>
        <v>腸</v>
      </c>
    </row>
    <row r="56" spans="1:2" ht="13.5">
      <c r="A56" s="20">
        <v>12</v>
      </c>
      <c r="B56" t="str">
        <f t="shared" si="0"/>
        <v>unwed</v>
      </c>
    </row>
    <row r="57" spans="1:2" ht="13.5">
      <c r="A57" s="20"/>
      <c r="B57" t="str">
        <f>IF(C245=0,"",C245)</f>
        <v>未婚の</v>
      </c>
    </row>
    <row r="58" spans="1:2" ht="13.5">
      <c r="A58" s="20"/>
      <c r="B58" t="str">
        <f t="shared" si="0"/>
        <v>学費</v>
      </c>
    </row>
    <row r="59" spans="1:2" ht="13.5">
      <c r="A59" s="20"/>
      <c r="B59" t="str">
        <f t="shared" si="0"/>
        <v>腸</v>
      </c>
    </row>
    <row r="60" spans="1:2" ht="13.5">
      <c r="A60" s="20"/>
      <c r="B60" t="str">
        <f t="shared" si="0"/>
        <v>鎮静剤を打つ</v>
      </c>
    </row>
    <row r="61" spans="1:2" ht="13.5">
      <c r="A61" s="20">
        <v>13</v>
      </c>
      <c r="B61" t="str">
        <f t="shared" si="0"/>
        <v>tuition</v>
      </c>
    </row>
    <row r="62" spans="1:2" ht="13.5">
      <c r="A62" s="20"/>
      <c r="B62" t="str">
        <f t="shared" si="0"/>
        <v>学費</v>
      </c>
    </row>
    <row r="63" spans="1:2" ht="13.5">
      <c r="A63" s="20"/>
      <c r="B63" t="str">
        <f t="shared" si="0"/>
        <v>腸</v>
      </c>
    </row>
    <row r="64" spans="1:2" ht="13.5">
      <c r="A64" s="20"/>
      <c r="B64" t="str">
        <f t="shared" si="0"/>
        <v>鎮静剤を打つ</v>
      </c>
    </row>
    <row r="65" spans="1:2" ht="13.5">
      <c r="A65" s="20"/>
      <c r="B65" t="str">
        <f t="shared" si="0"/>
        <v>はっきり見える</v>
      </c>
    </row>
    <row r="66" spans="1:2" ht="13.5">
      <c r="A66" s="20">
        <v>14</v>
      </c>
      <c r="B66" t="str">
        <f aca="true" t="shared" si="1" ref="B66:B84">IF(C254=0,"",C254)</f>
        <v>intestines</v>
      </c>
    </row>
    <row r="67" spans="1:2" ht="13.5">
      <c r="A67" s="20"/>
      <c r="B67" t="str">
        <f t="shared" si="1"/>
        <v>腸</v>
      </c>
    </row>
    <row r="68" spans="1:2" ht="13.5">
      <c r="A68" s="20"/>
      <c r="B68" t="str">
        <f t="shared" si="1"/>
        <v>鎮静剤を打つ</v>
      </c>
    </row>
    <row r="69" spans="1:2" ht="13.5">
      <c r="A69" s="20"/>
      <c r="B69" t="str">
        <f t="shared" si="1"/>
        <v>はっきり見える</v>
      </c>
    </row>
    <row r="70" spans="1:2" ht="13.5">
      <c r="A70" s="20"/>
      <c r="B70" t="str">
        <f t="shared" si="1"/>
        <v>診断する</v>
      </c>
    </row>
    <row r="71" spans="1:2" ht="13.5">
      <c r="A71" s="20">
        <v>15</v>
      </c>
      <c r="B71" t="str">
        <f t="shared" si="1"/>
        <v>sedate</v>
      </c>
    </row>
    <row r="72" spans="1:2" ht="13.5">
      <c r="A72" s="20"/>
      <c r="B72" t="str">
        <f t="shared" si="1"/>
        <v>鎮静剤を打つ</v>
      </c>
    </row>
    <row r="73" spans="1:2" ht="13.5">
      <c r="A73" s="20"/>
      <c r="B73" t="str">
        <f t="shared" si="1"/>
        <v>はっきり見える</v>
      </c>
    </row>
    <row r="74" spans="1:2" ht="13.5">
      <c r="A74" s="20"/>
      <c r="B74" t="str">
        <f t="shared" si="1"/>
        <v>診断する</v>
      </c>
    </row>
    <row r="75" spans="1:2" ht="13.5">
      <c r="A75" s="20"/>
      <c r="B75" t="str">
        <f t="shared" si="1"/>
        <v>活版印刷術</v>
      </c>
    </row>
    <row r="76" spans="1:2" ht="13.5">
      <c r="A76" s="20">
        <v>16</v>
      </c>
      <c r="B76" t="str">
        <f t="shared" si="1"/>
        <v>dawn</v>
      </c>
    </row>
    <row r="77" spans="1:2" ht="13.5">
      <c r="A77" s="20"/>
      <c r="B77" t="str">
        <f t="shared" si="1"/>
        <v>はっきり見える</v>
      </c>
    </row>
    <row r="78" spans="1:2" ht="13.5">
      <c r="A78" s="20"/>
      <c r="B78" t="str">
        <f t="shared" si="1"/>
        <v>診断する</v>
      </c>
    </row>
    <row r="79" spans="1:2" ht="13.5">
      <c r="A79" s="20"/>
      <c r="B79" t="str">
        <f t="shared" si="1"/>
        <v>活版印刷術</v>
      </c>
    </row>
    <row r="80" spans="1:2" ht="13.5">
      <c r="A80" s="20"/>
      <c r="B80" t="str">
        <f t="shared" si="1"/>
        <v>膵臓</v>
      </c>
    </row>
    <row r="81" spans="1:2" ht="13.5">
      <c r="A81" s="20">
        <v>17</v>
      </c>
      <c r="B81" t="str">
        <f t="shared" si="1"/>
        <v>diagnose</v>
      </c>
    </row>
    <row r="82" spans="1:2" ht="13.5">
      <c r="A82" s="20"/>
      <c r="B82" t="str">
        <f t="shared" si="1"/>
        <v>診断する</v>
      </c>
    </row>
    <row r="83" spans="1:2" ht="13.5">
      <c r="A83" s="20"/>
      <c r="B83" t="str">
        <f t="shared" si="1"/>
        <v>活版印刷術</v>
      </c>
    </row>
    <row r="84" spans="1:2" ht="13.5">
      <c r="A84" s="20"/>
      <c r="B84" t="str">
        <f t="shared" si="1"/>
        <v>膵臓</v>
      </c>
    </row>
    <row r="85" spans="1:2" ht="13.5">
      <c r="A85" s="20"/>
      <c r="B85" t="str">
        <f aca="true" t="shared" si="2" ref="B85:B125">IF(C273=0,"",C273)</f>
        <v>内視鏡</v>
      </c>
    </row>
    <row r="86" spans="1:2" ht="13.5">
      <c r="A86" s="20">
        <v>18</v>
      </c>
      <c r="B86" t="str">
        <f t="shared" si="2"/>
        <v>typography</v>
      </c>
    </row>
    <row r="87" spans="1:2" ht="13.5">
      <c r="A87" s="20"/>
      <c r="B87" t="str">
        <f t="shared" si="2"/>
        <v>活版印刷術</v>
      </c>
    </row>
    <row r="88" spans="1:2" ht="13.5">
      <c r="A88" s="20"/>
      <c r="B88" t="str">
        <f t="shared" si="2"/>
        <v>膵臓</v>
      </c>
    </row>
    <row r="89" spans="1:2" ht="13.5">
      <c r="A89" s="20"/>
      <c r="B89" t="str">
        <f t="shared" si="2"/>
        <v>内視鏡</v>
      </c>
    </row>
    <row r="90" spans="1:2" ht="13.5">
      <c r="A90" s="20"/>
      <c r="B90" t="str">
        <f t="shared" si="2"/>
        <v>新たに</v>
      </c>
    </row>
    <row r="91" spans="1:2" ht="13.5">
      <c r="A91" s="20">
        <v>19</v>
      </c>
      <c r="B91" t="str">
        <f t="shared" si="2"/>
        <v>pancrea</v>
      </c>
    </row>
    <row r="92" spans="1:2" ht="13.5">
      <c r="A92" s="20"/>
      <c r="B92" t="str">
        <f t="shared" si="2"/>
        <v>膵臓</v>
      </c>
    </row>
    <row r="93" spans="1:2" ht="13.5">
      <c r="A93" s="20"/>
      <c r="B93" t="str">
        <f t="shared" si="2"/>
        <v>内視鏡</v>
      </c>
    </row>
    <row r="94" spans="1:2" ht="13.5">
      <c r="A94" s="20"/>
      <c r="B94" t="str">
        <f t="shared" si="2"/>
        <v>新たに</v>
      </c>
    </row>
    <row r="95" spans="1:2" ht="13.5">
      <c r="A95" s="20"/>
      <c r="B95" t="str">
        <f t="shared" si="2"/>
        <v>知見</v>
      </c>
    </row>
    <row r="96" spans="1:2" ht="13.5">
      <c r="A96" s="20">
        <v>20</v>
      </c>
      <c r="B96" t="str">
        <f t="shared" si="2"/>
        <v>endoscope</v>
      </c>
    </row>
    <row r="97" spans="1:2" ht="13.5">
      <c r="A97" s="20"/>
      <c r="B97" t="str">
        <f t="shared" si="2"/>
        <v>内視鏡</v>
      </c>
    </row>
    <row r="98" spans="1:2" ht="13.5">
      <c r="A98" s="20"/>
      <c r="B98" t="str">
        <f t="shared" si="2"/>
        <v>新たに</v>
      </c>
    </row>
    <row r="99" spans="1:2" ht="13.5">
      <c r="A99" s="20"/>
      <c r="B99" t="str">
        <f t="shared" si="2"/>
        <v>知見</v>
      </c>
    </row>
    <row r="100" spans="1:2" ht="13.5">
      <c r="A100" s="20"/>
      <c r="B100" t="str">
        <f t="shared" si="2"/>
        <v>繊細な</v>
      </c>
    </row>
    <row r="101" spans="1:2" ht="13.5">
      <c r="A101" s="20">
        <v>21</v>
      </c>
      <c r="B101" t="str">
        <f t="shared" si="2"/>
        <v>anew</v>
      </c>
    </row>
    <row r="102" spans="1:2" ht="13.5">
      <c r="A102" s="20"/>
      <c r="B102" t="str">
        <f t="shared" si="2"/>
        <v>新たに</v>
      </c>
    </row>
    <row r="103" spans="1:2" ht="13.5">
      <c r="A103" s="20"/>
      <c r="B103" t="str">
        <f t="shared" si="2"/>
        <v>知見</v>
      </c>
    </row>
    <row r="104" spans="1:2" ht="13.5">
      <c r="A104" s="20"/>
      <c r="B104" t="str">
        <f t="shared" si="2"/>
        <v>繊細な</v>
      </c>
    </row>
    <row r="105" spans="1:2" ht="13.5">
      <c r="A105" s="20"/>
      <c r="B105" t="str">
        <f t="shared" si="2"/>
        <v>偶然見つける</v>
      </c>
    </row>
    <row r="106" spans="1:2" ht="13.5">
      <c r="A106" s="20">
        <v>22</v>
      </c>
      <c r="B106">
        <f t="shared" si="2"/>
      </c>
    </row>
    <row r="107" spans="1:2" ht="13.5">
      <c r="A107" s="20"/>
      <c r="B107">
        <f t="shared" si="2"/>
      </c>
    </row>
    <row r="108" spans="1:2" ht="13.5">
      <c r="A108" s="20"/>
      <c r="B108">
        <f t="shared" si="2"/>
      </c>
    </row>
    <row r="109" spans="1:2" ht="13.5">
      <c r="A109" s="20"/>
      <c r="B109">
        <f t="shared" si="2"/>
      </c>
    </row>
    <row r="110" spans="1:2" ht="13.5">
      <c r="A110" s="20"/>
      <c r="B110">
        <f t="shared" si="2"/>
      </c>
    </row>
    <row r="111" spans="1:2" ht="13.5">
      <c r="A111" s="20">
        <v>23</v>
      </c>
      <c r="B111">
        <f t="shared" si="2"/>
      </c>
    </row>
    <row r="112" spans="1:2" ht="13.5">
      <c r="A112" s="20"/>
      <c r="B112">
        <f t="shared" si="2"/>
      </c>
    </row>
    <row r="113" spans="1:2" ht="13.5">
      <c r="A113" s="20"/>
      <c r="B113">
        <f t="shared" si="2"/>
      </c>
    </row>
    <row r="114" spans="1:2" ht="13.5">
      <c r="A114" s="20"/>
      <c r="B114">
        <f t="shared" si="2"/>
      </c>
    </row>
    <row r="115" spans="1:2" ht="13.5">
      <c r="A115" s="20"/>
      <c r="B115">
        <f t="shared" si="2"/>
      </c>
    </row>
    <row r="116" spans="1:2" ht="13.5">
      <c r="A116" s="20">
        <v>24</v>
      </c>
      <c r="B116">
        <f t="shared" si="2"/>
      </c>
    </row>
    <row r="117" spans="1:2" ht="13.5">
      <c r="A117" s="20"/>
      <c r="B117">
        <f t="shared" si="2"/>
      </c>
    </row>
    <row r="118" spans="1:2" ht="13.5">
      <c r="A118" s="20"/>
      <c r="B118">
        <f t="shared" si="2"/>
      </c>
    </row>
    <row r="119" spans="1:2" ht="13.5">
      <c r="A119" s="20"/>
      <c r="B119">
        <f t="shared" si="2"/>
      </c>
    </row>
    <row r="120" spans="1:2" ht="13.5">
      <c r="A120" s="20"/>
      <c r="B120">
        <f t="shared" si="2"/>
      </c>
    </row>
    <row r="121" spans="1:2" ht="13.5">
      <c r="A121" s="20">
        <v>25</v>
      </c>
      <c r="B121">
        <f t="shared" si="2"/>
      </c>
    </row>
    <row r="122" ht="13.5">
      <c r="B122">
        <f t="shared" si="2"/>
      </c>
    </row>
    <row r="123" ht="13.5">
      <c r="B123">
        <f t="shared" si="2"/>
      </c>
    </row>
    <row r="124" ht="13.5">
      <c r="B124">
        <f t="shared" si="2"/>
      </c>
    </row>
    <row r="125" ht="13.5">
      <c r="B125">
        <f t="shared" si="2"/>
      </c>
    </row>
    <row r="126" spans="1:18" s="11" customFormat="1" ht="13.5" hidden="1">
      <c r="A126" s="17" t="s">
        <v>6</v>
      </c>
      <c r="B126" s="11" t="s">
        <v>9</v>
      </c>
      <c r="C126" s="11" t="s">
        <v>9</v>
      </c>
      <c r="D126" s="11" t="s">
        <v>7</v>
      </c>
      <c r="E126" s="11" t="s">
        <v>7</v>
      </c>
      <c r="F126" s="11" t="s">
        <v>10</v>
      </c>
      <c r="G126" s="11" t="s">
        <v>11</v>
      </c>
      <c r="H126" s="11" t="s">
        <v>13</v>
      </c>
      <c r="I126" s="11" t="s">
        <v>14</v>
      </c>
      <c r="K126" s="11" t="s">
        <v>12</v>
      </c>
      <c r="L126" s="11" t="s">
        <v>12</v>
      </c>
      <c r="N126" s="11" t="s">
        <v>9</v>
      </c>
      <c r="O126" s="11" t="s">
        <v>9</v>
      </c>
      <c r="P126" s="11" t="s">
        <v>15</v>
      </c>
      <c r="Q126" s="11" t="s">
        <v>8</v>
      </c>
      <c r="R126" s="11" t="s">
        <v>8</v>
      </c>
    </row>
    <row r="127" spans="1:21" ht="13.5" hidden="1">
      <c r="A127">
        <v>1</v>
      </c>
      <c r="B127" s="16" t="str">
        <f>'語彙表'!B4</f>
        <v>commencement</v>
      </c>
      <c r="C127" s="16" t="str">
        <f>IF(B127=0,0,'語彙表'!C4)</f>
        <v>学位授与式</v>
      </c>
      <c r="D127">
        <f>IF(CODE(B127)&gt;9600,B127,0)</f>
        <v>0</v>
      </c>
      <c r="E127">
        <f>IF(CODE(B127)&gt;9600,C127,0)</f>
        <v>0</v>
      </c>
      <c r="F127">
        <f ca="1">RAND()</f>
        <v>0.5779293206330272</v>
      </c>
      <c r="G127">
        <f>RANK(F127,$F$127:$F$151)</f>
        <v>12</v>
      </c>
      <c r="H127" t="str">
        <f>B127</f>
        <v>commencement</v>
      </c>
      <c r="I127" t="str">
        <f>C127</f>
        <v>学位授与式</v>
      </c>
      <c r="J127">
        <v>1</v>
      </c>
      <c r="K127" t="str">
        <f>VLOOKUP(J127,$G$127:$I$151,2,FALSE)</f>
        <v>notion</v>
      </c>
      <c r="L127" t="str">
        <f>VLOOKUP(J127,$G$127:$I$151,3,FALSE)</f>
        <v>知見</v>
      </c>
      <c r="M127">
        <f>IF(L127=0,0,1)</f>
        <v>1</v>
      </c>
      <c r="N127" t="str">
        <f>K127</f>
        <v>notion</v>
      </c>
      <c r="O127" t="str">
        <f>L127</f>
        <v>知見</v>
      </c>
      <c r="P127">
        <v>1</v>
      </c>
      <c r="Q127" t="str">
        <f>VLOOKUP(P127,$M$127:$O$151,2,FALSE)</f>
        <v>notion</v>
      </c>
      <c r="R127" t="str">
        <f>VLOOKUP(P127,$M$127:$O$151,3,FALSE)</f>
        <v>知見</v>
      </c>
      <c r="S127">
        <f aca="true" t="shared" si="3" ref="S127:S144">IF(ISERROR(R127),1,0)</f>
        <v>0</v>
      </c>
      <c r="T127">
        <f>SUM($S$127:S127)</f>
        <v>0</v>
      </c>
      <c r="U127" t="str">
        <f>IF(T127=0,R127,VLOOKUP(T127,$P$127:$R$151,3,FALSE))</f>
        <v>知見</v>
      </c>
    </row>
    <row r="128" spans="1:21" ht="13.5" hidden="1">
      <c r="A128">
        <v>2</v>
      </c>
      <c r="B128" s="16" t="str">
        <f>'語彙表'!B5</f>
        <v>unwed</v>
      </c>
      <c r="C128" s="16" t="str">
        <f>IF(B128=0,0,'語彙表'!C5)</f>
        <v>未婚の</v>
      </c>
      <c r="D128">
        <f aca="true" t="shared" si="4" ref="D128:D151">IF(CODE(B128)&gt;9600,B128,0)</f>
        <v>0</v>
      </c>
      <c r="E128">
        <f aca="true" t="shared" si="5" ref="E128:E151">IF(CODE(B128)&gt;9600,C128,0)</f>
        <v>0</v>
      </c>
      <c r="F128">
        <f aca="true" ca="1" t="shared" si="6" ref="F128:F151">RAND()</f>
        <v>0.4597702132243846</v>
      </c>
      <c r="G128">
        <f aca="true" t="shared" si="7" ref="G128:G151">RANK(F128,$F$127:$F$151)</f>
        <v>13</v>
      </c>
      <c r="H128" t="str">
        <f aca="true" t="shared" si="8" ref="H128:H151">B128</f>
        <v>unwed</v>
      </c>
      <c r="I128" t="str">
        <f aca="true" t="shared" si="9" ref="I128:I151">C128</f>
        <v>未婚の</v>
      </c>
      <c r="J128">
        <v>2</v>
      </c>
      <c r="K128" t="str">
        <f aca="true" t="shared" si="10" ref="K128:K151">VLOOKUP(J128,$G$127:$I$151,2,FALSE)</f>
        <v>subtle</v>
      </c>
      <c r="L128" t="str">
        <f aca="true" t="shared" si="11" ref="L128:L151">VLOOKUP(J128,$G$127:$I$151,3,FALSE)</f>
        <v>繊細な</v>
      </c>
      <c r="M128">
        <f aca="true" t="shared" si="12" ref="M128:M135">IF(L128=0,M127,M127+1)</f>
        <v>2</v>
      </c>
      <c r="N128" t="str">
        <f aca="true" t="shared" si="13" ref="N128:N151">K128</f>
        <v>subtle</v>
      </c>
      <c r="O128" t="str">
        <f aca="true" t="shared" si="14" ref="O128:O151">L128</f>
        <v>繊細な</v>
      </c>
      <c r="P128">
        <v>2</v>
      </c>
      <c r="Q128" t="str">
        <f aca="true" t="shared" si="15" ref="Q128:Q151">VLOOKUP(P128,$M$127:$O$151,2,FALSE)</f>
        <v>subtle</v>
      </c>
      <c r="R128" t="str">
        <f aca="true" t="shared" si="16" ref="R128:R151">VLOOKUP(P128,$M$127:$O$151,3,FALSE)</f>
        <v>繊細な</v>
      </c>
      <c r="S128">
        <f t="shared" si="3"/>
        <v>0</v>
      </c>
      <c r="T128">
        <f>SUM($S$127:S128)</f>
        <v>0</v>
      </c>
      <c r="U128" t="str">
        <f aca="true" t="shared" si="17" ref="U128:U151">IF(T128=0,R128,VLOOKUP(T128,$P$127:$R$151,3,FALSE))</f>
        <v>繊細な</v>
      </c>
    </row>
    <row r="129" spans="1:21" ht="13.5" hidden="1">
      <c r="A129">
        <v>3</v>
      </c>
      <c r="B129" s="16" t="str">
        <f>'語彙表'!B6</f>
        <v>adoption</v>
      </c>
      <c r="C129" s="16" t="str">
        <f>IF(B129=0,0,'語彙表'!C6)</f>
        <v>養子</v>
      </c>
      <c r="D129">
        <f t="shared" si="4"/>
        <v>0</v>
      </c>
      <c r="E129">
        <f t="shared" si="5"/>
        <v>0</v>
      </c>
      <c r="F129">
        <f ca="1" t="shared" si="6"/>
        <v>0.6717967821190163</v>
      </c>
      <c r="G129">
        <f t="shared" si="7"/>
        <v>9</v>
      </c>
      <c r="H129" t="str">
        <f t="shared" si="8"/>
        <v>adoption</v>
      </c>
      <c r="I129" t="str">
        <f t="shared" si="9"/>
        <v>養子</v>
      </c>
      <c r="J129">
        <v>3</v>
      </c>
      <c r="K129" t="str">
        <f t="shared" si="10"/>
        <v>stumble</v>
      </c>
      <c r="L129" t="str">
        <f t="shared" si="11"/>
        <v>偶然見つける</v>
      </c>
      <c r="M129">
        <f t="shared" si="12"/>
        <v>3</v>
      </c>
      <c r="N129" t="str">
        <f t="shared" si="13"/>
        <v>stumble</v>
      </c>
      <c r="O129" t="str">
        <f t="shared" si="14"/>
        <v>偶然見つける</v>
      </c>
      <c r="P129">
        <v>3</v>
      </c>
      <c r="Q129" t="str">
        <f t="shared" si="15"/>
        <v>stumble</v>
      </c>
      <c r="R129" t="str">
        <f t="shared" si="16"/>
        <v>偶然見つける</v>
      </c>
      <c r="S129">
        <f t="shared" si="3"/>
        <v>0</v>
      </c>
      <c r="T129">
        <f>SUM($S$127:S129)</f>
        <v>0</v>
      </c>
      <c r="U129" t="str">
        <f t="shared" si="17"/>
        <v>偶然見つける</v>
      </c>
    </row>
    <row r="130" spans="1:21" ht="13.5" hidden="1">
      <c r="A130">
        <v>4</v>
      </c>
      <c r="B130" s="16" t="str">
        <f>'語彙表'!B7</f>
        <v>relent</v>
      </c>
      <c r="C130" s="16" t="str">
        <f>IF(B130=0,0,'語彙表'!C7)</f>
        <v>折れる</v>
      </c>
      <c r="D130">
        <f t="shared" si="4"/>
        <v>0</v>
      </c>
      <c r="E130">
        <f t="shared" si="5"/>
        <v>0</v>
      </c>
      <c r="F130">
        <f ca="1" t="shared" si="6"/>
        <v>0.6746048154280742</v>
      </c>
      <c r="G130">
        <f t="shared" si="7"/>
        <v>8</v>
      </c>
      <c r="H130" t="str">
        <f t="shared" si="8"/>
        <v>relent</v>
      </c>
      <c r="I130" t="str">
        <f t="shared" si="9"/>
        <v>折れる</v>
      </c>
      <c r="J130">
        <v>4</v>
      </c>
      <c r="K130" t="str">
        <f t="shared" si="10"/>
        <v>biopsy</v>
      </c>
      <c r="L130" t="str">
        <f t="shared" si="11"/>
        <v>生体検査</v>
      </c>
      <c r="M130">
        <f t="shared" si="12"/>
        <v>4</v>
      </c>
      <c r="N130" t="str">
        <f t="shared" si="13"/>
        <v>biopsy</v>
      </c>
      <c r="O130" t="str">
        <f t="shared" si="14"/>
        <v>生体検査</v>
      </c>
      <c r="P130">
        <v>4</v>
      </c>
      <c r="Q130" t="str">
        <f t="shared" si="15"/>
        <v>biopsy</v>
      </c>
      <c r="R130" t="str">
        <f t="shared" si="16"/>
        <v>生体検査</v>
      </c>
      <c r="S130">
        <f t="shared" si="3"/>
        <v>0</v>
      </c>
      <c r="T130">
        <f>SUM($S$127:S130)</f>
        <v>0</v>
      </c>
      <c r="U130" t="str">
        <f t="shared" si="17"/>
        <v>生体検査</v>
      </c>
    </row>
    <row r="131" spans="1:21" ht="13.5" hidden="1">
      <c r="A131">
        <v>5</v>
      </c>
      <c r="B131" s="16" t="str">
        <f>'語彙表'!B8</f>
        <v>tuition</v>
      </c>
      <c r="C131" s="16" t="str">
        <f>IF(B131=0,0,'語彙表'!C8)</f>
        <v>学費</v>
      </c>
      <c r="D131">
        <f t="shared" si="4"/>
        <v>0</v>
      </c>
      <c r="E131">
        <f t="shared" si="5"/>
        <v>0</v>
      </c>
      <c r="F131">
        <f ca="1" t="shared" si="6"/>
        <v>0.4333260243087626</v>
      </c>
      <c r="G131">
        <f t="shared" si="7"/>
        <v>14</v>
      </c>
      <c r="H131" t="str">
        <f t="shared" si="8"/>
        <v>tuition</v>
      </c>
      <c r="I131" t="str">
        <f t="shared" si="9"/>
        <v>学費</v>
      </c>
      <c r="J131">
        <v>5</v>
      </c>
      <c r="K131" t="str">
        <f t="shared" si="10"/>
        <v>Board of Directors</v>
      </c>
      <c r="L131" t="str">
        <f t="shared" si="11"/>
        <v>取締役会</v>
      </c>
      <c r="M131">
        <f t="shared" si="12"/>
        <v>5</v>
      </c>
      <c r="N131" t="str">
        <f t="shared" si="13"/>
        <v>Board of Directors</v>
      </c>
      <c r="O131" t="str">
        <f t="shared" si="14"/>
        <v>取締役会</v>
      </c>
      <c r="P131">
        <v>5</v>
      </c>
      <c r="Q131" t="str">
        <f t="shared" si="15"/>
        <v>Board of Directors</v>
      </c>
      <c r="R131" t="str">
        <f t="shared" si="16"/>
        <v>取締役会</v>
      </c>
      <c r="S131">
        <f t="shared" si="3"/>
        <v>0</v>
      </c>
      <c r="T131">
        <f>SUM($S$127:S131)</f>
        <v>0</v>
      </c>
      <c r="U131" t="str">
        <f t="shared" si="17"/>
        <v>取締役会</v>
      </c>
    </row>
    <row r="132" spans="1:21" ht="13.5" hidden="1">
      <c r="A132">
        <v>6</v>
      </c>
      <c r="B132" s="16" t="str">
        <f>'語彙表'!B9</f>
        <v>Hare Krishna</v>
      </c>
      <c r="C132" s="16" t="str">
        <f>IF(B132=0,0,'語彙表'!C9)</f>
        <v>ヒンズー寺院の名前</v>
      </c>
      <c r="D132">
        <f t="shared" si="4"/>
        <v>0</v>
      </c>
      <c r="E132">
        <f t="shared" si="5"/>
        <v>0</v>
      </c>
      <c r="F132">
        <f ca="1" t="shared" si="6"/>
        <v>0.6595954887817932</v>
      </c>
      <c r="G132">
        <f t="shared" si="7"/>
        <v>10</v>
      </c>
      <c r="H132" t="str">
        <f t="shared" si="8"/>
        <v>Hare Krishna</v>
      </c>
      <c r="I132" t="str">
        <f t="shared" si="9"/>
        <v>ヒンズー寺院の名前</v>
      </c>
      <c r="J132">
        <v>6</v>
      </c>
      <c r="K132" t="str">
        <f t="shared" si="10"/>
        <v>intuition</v>
      </c>
      <c r="L132" t="str">
        <f t="shared" si="11"/>
        <v>直感</v>
      </c>
      <c r="M132">
        <f t="shared" si="12"/>
        <v>6</v>
      </c>
      <c r="N132" t="str">
        <f t="shared" si="13"/>
        <v>intuition</v>
      </c>
      <c r="O132" t="str">
        <f t="shared" si="14"/>
        <v>直感</v>
      </c>
      <c r="P132">
        <v>6</v>
      </c>
      <c r="Q132" t="str">
        <f t="shared" si="15"/>
        <v>intuition</v>
      </c>
      <c r="R132" t="str">
        <f t="shared" si="16"/>
        <v>直感</v>
      </c>
      <c r="S132">
        <f t="shared" si="3"/>
        <v>0</v>
      </c>
      <c r="T132">
        <f>SUM($S$127:S132)</f>
        <v>0</v>
      </c>
      <c r="U132" t="str">
        <f t="shared" si="17"/>
        <v>直感</v>
      </c>
    </row>
    <row r="133" spans="1:21" ht="13.5" hidden="1">
      <c r="A133">
        <v>7</v>
      </c>
      <c r="B133" s="16" t="str">
        <f>'語彙表'!B10</f>
        <v>stumble</v>
      </c>
      <c r="C133" s="16" t="str">
        <f>IF(B133=0,0,'語彙表'!C10)</f>
        <v>偶然見つける</v>
      </c>
      <c r="D133">
        <f t="shared" si="4"/>
        <v>0</v>
      </c>
      <c r="E133">
        <f t="shared" si="5"/>
        <v>0</v>
      </c>
      <c r="F133">
        <f ca="1" t="shared" si="6"/>
        <v>0.9164274583539431</v>
      </c>
      <c r="G133">
        <f t="shared" si="7"/>
        <v>3</v>
      </c>
      <c r="H133" t="str">
        <f t="shared" si="8"/>
        <v>stumble</v>
      </c>
      <c r="I133" t="str">
        <f t="shared" si="9"/>
        <v>偶然見つける</v>
      </c>
      <c r="J133">
        <v>7</v>
      </c>
      <c r="K133">
        <f t="shared" si="10"/>
        <v>0</v>
      </c>
      <c r="L133">
        <f t="shared" si="11"/>
        <v>0</v>
      </c>
      <c r="M133">
        <f t="shared" si="12"/>
        <v>6</v>
      </c>
      <c r="N133">
        <f t="shared" si="13"/>
        <v>0</v>
      </c>
      <c r="O133">
        <f t="shared" si="14"/>
        <v>0</v>
      </c>
      <c r="P133">
        <v>7</v>
      </c>
      <c r="Q133" t="str">
        <f t="shared" si="15"/>
        <v>relent</v>
      </c>
      <c r="R133" t="str">
        <f t="shared" si="16"/>
        <v>折れる</v>
      </c>
      <c r="S133">
        <f t="shared" si="3"/>
        <v>0</v>
      </c>
      <c r="T133">
        <f>SUM($S$127:S133)</f>
        <v>0</v>
      </c>
      <c r="U133" t="str">
        <f t="shared" si="17"/>
        <v>折れる</v>
      </c>
    </row>
    <row r="134" spans="1:21" ht="13.5" hidden="1">
      <c r="A134">
        <v>8</v>
      </c>
      <c r="B134" s="16" t="str">
        <f>'語彙表'!B11</f>
        <v>typography</v>
      </c>
      <c r="C134" s="16" t="str">
        <f>IF(B134=0,0,'語彙表'!C11)</f>
        <v>活版印刷術</v>
      </c>
      <c r="D134">
        <f t="shared" si="4"/>
        <v>0</v>
      </c>
      <c r="E134">
        <f t="shared" si="5"/>
        <v>0</v>
      </c>
      <c r="F134">
        <f ca="1" t="shared" si="6"/>
        <v>0.28654395296232327</v>
      </c>
      <c r="G134">
        <f t="shared" si="7"/>
        <v>20</v>
      </c>
      <c r="H134" t="str">
        <f t="shared" si="8"/>
        <v>typography</v>
      </c>
      <c r="I134" t="str">
        <f t="shared" si="9"/>
        <v>活版印刷術</v>
      </c>
      <c r="J134">
        <v>8</v>
      </c>
      <c r="K134" t="str">
        <f t="shared" si="10"/>
        <v>relent</v>
      </c>
      <c r="L134" t="str">
        <f t="shared" si="11"/>
        <v>折れる</v>
      </c>
      <c r="M134">
        <f t="shared" si="12"/>
        <v>7</v>
      </c>
      <c r="N134" t="str">
        <f t="shared" si="13"/>
        <v>relent</v>
      </c>
      <c r="O134" t="str">
        <f t="shared" si="14"/>
        <v>折れる</v>
      </c>
      <c r="P134">
        <v>8</v>
      </c>
      <c r="Q134" t="str">
        <f t="shared" si="15"/>
        <v>adoption</v>
      </c>
      <c r="R134" t="str">
        <f t="shared" si="16"/>
        <v>養子</v>
      </c>
      <c r="S134">
        <f t="shared" si="3"/>
        <v>0</v>
      </c>
      <c r="T134">
        <f>SUM($S$127:S134)</f>
        <v>0</v>
      </c>
      <c r="U134" t="str">
        <f t="shared" si="17"/>
        <v>養子</v>
      </c>
    </row>
    <row r="135" spans="1:21" ht="13.5" hidden="1">
      <c r="A135">
        <v>9</v>
      </c>
      <c r="B135" s="16" t="str">
        <f>'語彙表'!B12</f>
        <v>subtle</v>
      </c>
      <c r="C135" s="16" t="str">
        <f>IF(B135=0,0,'語彙表'!C12)</f>
        <v>繊細な</v>
      </c>
      <c r="D135">
        <f t="shared" si="4"/>
        <v>0</v>
      </c>
      <c r="E135">
        <f t="shared" si="5"/>
        <v>0</v>
      </c>
      <c r="F135">
        <f ca="1" t="shared" si="6"/>
        <v>0.9181615032385404</v>
      </c>
      <c r="G135">
        <f t="shared" si="7"/>
        <v>2</v>
      </c>
      <c r="H135" t="str">
        <f t="shared" si="8"/>
        <v>subtle</v>
      </c>
      <c r="I135" t="str">
        <f t="shared" si="9"/>
        <v>繊細な</v>
      </c>
      <c r="J135">
        <v>9</v>
      </c>
      <c r="K135" t="str">
        <f t="shared" si="10"/>
        <v>adoption</v>
      </c>
      <c r="L135" t="str">
        <f t="shared" si="11"/>
        <v>養子</v>
      </c>
      <c r="M135">
        <f t="shared" si="12"/>
        <v>8</v>
      </c>
      <c r="N135" t="str">
        <f t="shared" si="13"/>
        <v>adoption</v>
      </c>
      <c r="O135" t="str">
        <f t="shared" si="14"/>
        <v>養子</v>
      </c>
      <c r="P135">
        <v>9</v>
      </c>
      <c r="Q135" t="str">
        <f t="shared" si="15"/>
        <v>Hare Krishna</v>
      </c>
      <c r="R135" t="str">
        <f t="shared" si="16"/>
        <v>ヒンズー寺院の名前</v>
      </c>
      <c r="S135">
        <f t="shared" si="3"/>
        <v>0</v>
      </c>
      <c r="T135">
        <f>SUM($S$127:S135)</f>
        <v>0</v>
      </c>
      <c r="U135" t="str">
        <f t="shared" si="17"/>
        <v>ヒンズー寺院の名前</v>
      </c>
    </row>
    <row r="136" spans="1:21" ht="13.5" hidden="1">
      <c r="A136">
        <v>10</v>
      </c>
      <c r="B136" s="16" t="str">
        <f>'語彙表'!B13</f>
        <v>Board of Directors</v>
      </c>
      <c r="C136" s="16" t="str">
        <f>IF(B136=0,0,'語彙表'!C13)</f>
        <v>取締役会</v>
      </c>
      <c r="D136">
        <f t="shared" si="4"/>
        <v>0</v>
      </c>
      <c r="E136">
        <f t="shared" si="5"/>
        <v>0</v>
      </c>
      <c r="F136">
        <f ca="1" t="shared" si="6"/>
        <v>0.89019798018907</v>
      </c>
      <c r="G136">
        <f t="shared" si="7"/>
        <v>5</v>
      </c>
      <c r="H136" t="str">
        <f t="shared" si="8"/>
        <v>Board of Directors</v>
      </c>
      <c r="I136" t="str">
        <f t="shared" si="9"/>
        <v>取締役会</v>
      </c>
      <c r="J136">
        <v>10</v>
      </c>
      <c r="K136" t="str">
        <f t="shared" si="10"/>
        <v>Hare Krishna</v>
      </c>
      <c r="L136" t="str">
        <f t="shared" si="11"/>
        <v>ヒンズー寺院の名前</v>
      </c>
      <c r="M136">
        <f>IF(L136=0,M135,M135+1)</f>
        <v>9</v>
      </c>
      <c r="N136" t="str">
        <f t="shared" si="13"/>
        <v>Hare Krishna</v>
      </c>
      <c r="O136" t="str">
        <f t="shared" si="14"/>
        <v>ヒンズー寺院の名前</v>
      </c>
      <c r="P136">
        <v>10</v>
      </c>
      <c r="Q136" t="str">
        <f t="shared" si="15"/>
        <v>tumor</v>
      </c>
      <c r="R136" t="str">
        <f t="shared" si="16"/>
        <v>腫瘍</v>
      </c>
      <c r="S136">
        <f t="shared" si="3"/>
        <v>0</v>
      </c>
      <c r="T136">
        <f>SUM($S$127:S136)</f>
        <v>0</v>
      </c>
      <c r="U136" t="str">
        <f t="shared" si="17"/>
        <v>腫瘍</v>
      </c>
    </row>
    <row r="137" spans="1:21" ht="13.5" hidden="1">
      <c r="A137">
        <v>11</v>
      </c>
      <c r="B137" s="16" t="str">
        <f>'語彙表'!B14</f>
        <v>dawn</v>
      </c>
      <c r="C137" s="16" t="str">
        <f>IF(B137=0,0,'語彙表'!C14)</f>
        <v>はっきり見える</v>
      </c>
      <c r="D137">
        <f t="shared" si="4"/>
        <v>0</v>
      </c>
      <c r="E137">
        <f t="shared" si="5"/>
        <v>0</v>
      </c>
      <c r="F137">
        <f ca="1" t="shared" si="6"/>
        <v>0.309363326719045</v>
      </c>
      <c r="G137">
        <f t="shared" si="7"/>
        <v>17</v>
      </c>
      <c r="H137" t="str">
        <f t="shared" si="8"/>
        <v>dawn</v>
      </c>
      <c r="I137" t="str">
        <f t="shared" si="9"/>
        <v>はっきり見える</v>
      </c>
      <c r="J137">
        <v>11</v>
      </c>
      <c r="K137" t="str">
        <f t="shared" si="10"/>
        <v>tumor</v>
      </c>
      <c r="L137" t="str">
        <f t="shared" si="11"/>
        <v>腫瘍</v>
      </c>
      <c r="M137">
        <f aca="true" t="shared" si="18" ref="M137:M151">IF(L137=0,M136,M136+1)</f>
        <v>10</v>
      </c>
      <c r="N137" t="str">
        <f t="shared" si="13"/>
        <v>tumor</v>
      </c>
      <c r="O137" t="str">
        <f t="shared" si="14"/>
        <v>腫瘍</v>
      </c>
      <c r="P137">
        <v>11</v>
      </c>
      <c r="Q137" t="str">
        <f t="shared" si="15"/>
        <v>commencement</v>
      </c>
      <c r="R137" t="str">
        <f t="shared" si="16"/>
        <v>学位授与式</v>
      </c>
      <c r="S137">
        <f t="shared" si="3"/>
        <v>0</v>
      </c>
      <c r="T137">
        <f>SUM($S$127:S137)</f>
        <v>0</v>
      </c>
      <c r="U137" t="str">
        <f t="shared" si="17"/>
        <v>学位授与式</v>
      </c>
    </row>
    <row r="138" spans="1:21" ht="13.5" hidden="1">
      <c r="A138">
        <v>12</v>
      </c>
      <c r="B138" s="16" t="str">
        <f>'語彙表'!B15</f>
        <v>diagnose</v>
      </c>
      <c r="C138" s="16" t="str">
        <f>IF(B138=0,0,'語彙表'!C15)</f>
        <v>診断する</v>
      </c>
      <c r="D138">
        <f t="shared" si="4"/>
        <v>0</v>
      </c>
      <c r="E138">
        <f t="shared" si="5"/>
        <v>0</v>
      </c>
      <c r="F138">
        <f ca="1" t="shared" si="6"/>
        <v>0.2899936679757005</v>
      </c>
      <c r="G138">
        <f t="shared" si="7"/>
        <v>19</v>
      </c>
      <c r="H138" t="str">
        <f t="shared" si="8"/>
        <v>diagnose</v>
      </c>
      <c r="I138" t="str">
        <f t="shared" si="9"/>
        <v>診断する</v>
      </c>
      <c r="J138">
        <v>12</v>
      </c>
      <c r="K138" t="str">
        <f t="shared" si="10"/>
        <v>commencement</v>
      </c>
      <c r="L138" t="str">
        <f t="shared" si="11"/>
        <v>学位授与式</v>
      </c>
      <c r="M138">
        <f t="shared" si="18"/>
        <v>11</v>
      </c>
      <c r="N138" t="str">
        <f t="shared" si="13"/>
        <v>commencement</v>
      </c>
      <c r="O138" t="str">
        <f t="shared" si="14"/>
        <v>学位授与式</v>
      </c>
      <c r="P138">
        <v>12</v>
      </c>
      <c r="Q138" t="str">
        <f t="shared" si="15"/>
        <v>unwed</v>
      </c>
      <c r="R138" t="str">
        <f t="shared" si="16"/>
        <v>未婚の</v>
      </c>
      <c r="S138">
        <f t="shared" si="3"/>
        <v>0</v>
      </c>
      <c r="T138">
        <f>SUM($S$127:S138)</f>
        <v>0</v>
      </c>
      <c r="U138" t="str">
        <f t="shared" si="17"/>
        <v>未婚の</v>
      </c>
    </row>
    <row r="139" spans="1:21" ht="13.5" hidden="1">
      <c r="A139">
        <v>13</v>
      </c>
      <c r="B139" s="16" t="str">
        <f>'語彙表'!B16</f>
        <v>tumor</v>
      </c>
      <c r="C139" s="16" t="str">
        <f>IF(B139=0,0,'語彙表'!C16)</f>
        <v>腫瘍</v>
      </c>
      <c r="D139">
        <f t="shared" si="4"/>
        <v>0</v>
      </c>
      <c r="E139">
        <f t="shared" si="5"/>
        <v>0</v>
      </c>
      <c r="F139">
        <f ca="1" t="shared" si="6"/>
        <v>0.607541503020623</v>
      </c>
      <c r="G139">
        <f t="shared" si="7"/>
        <v>11</v>
      </c>
      <c r="H139" t="str">
        <f t="shared" si="8"/>
        <v>tumor</v>
      </c>
      <c r="I139" t="str">
        <f t="shared" si="9"/>
        <v>腫瘍</v>
      </c>
      <c r="J139">
        <v>13</v>
      </c>
      <c r="K139" t="str">
        <f t="shared" si="10"/>
        <v>unwed</v>
      </c>
      <c r="L139" t="str">
        <f t="shared" si="11"/>
        <v>未婚の</v>
      </c>
      <c r="M139">
        <f t="shared" si="18"/>
        <v>12</v>
      </c>
      <c r="N139" t="str">
        <f t="shared" si="13"/>
        <v>unwed</v>
      </c>
      <c r="O139" t="str">
        <f t="shared" si="14"/>
        <v>未婚の</v>
      </c>
      <c r="P139">
        <v>13</v>
      </c>
      <c r="Q139" t="str">
        <f t="shared" si="15"/>
        <v>tuition</v>
      </c>
      <c r="R139" t="str">
        <f t="shared" si="16"/>
        <v>学費</v>
      </c>
      <c r="S139">
        <f t="shared" si="3"/>
        <v>0</v>
      </c>
      <c r="T139">
        <f>SUM($S$127:S139)</f>
        <v>0</v>
      </c>
      <c r="U139" t="str">
        <f t="shared" si="17"/>
        <v>学費</v>
      </c>
    </row>
    <row r="140" spans="1:21" ht="13.5" hidden="1">
      <c r="A140">
        <v>14</v>
      </c>
      <c r="B140" s="16" t="str">
        <f>'語彙表'!B17</f>
        <v>pancrea</v>
      </c>
      <c r="C140" s="16" t="str">
        <f>IF(B140=0,0,'語彙表'!C17)</f>
        <v>膵臓</v>
      </c>
      <c r="D140">
        <f t="shared" si="4"/>
        <v>0</v>
      </c>
      <c r="E140">
        <f t="shared" si="5"/>
        <v>0</v>
      </c>
      <c r="F140">
        <f ca="1" t="shared" si="6"/>
        <v>0.19919296127809494</v>
      </c>
      <c r="G140">
        <f t="shared" si="7"/>
        <v>21</v>
      </c>
      <c r="H140" t="str">
        <f t="shared" si="8"/>
        <v>pancrea</v>
      </c>
      <c r="I140" t="str">
        <f t="shared" si="9"/>
        <v>膵臓</v>
      </c>
      <c r="J140">
        <v>14</v>
      </c>
      <c r="K140" t="str">
        <f t="shared" si="10"/>
        <v>tuition</v>
      </c>
      <c r="L140" t="str">
        <f t="shared" si="11"/>
        <v>学費</v>
      </c>
      <c r="M140">
        <f t="shared" si="18"/>
        <v>13</v>
      </c>
      <c r="N140" t="str">
        <f t="shared" si="13"/>
        <v>tuition</v>
      </c>
      <c r="O140" t="str">
        <f t="shared" si="14"/>
        <v>学費</v>
      </c>
      <c r="P140">
        <v>14</v>
      </c>
      <c r="Q140" t="str">
        <f t="shared" si="15"/>
        <v>intestines</v>
      </c>
      <c r="R140" t="str">
        <f t="shared" si="16"/>
        <v>腸</v>
      </c>
      <c r="S140">
        <f t="shared" si="3"/>
        <v>0</v>
      </c>
      <c r="T140">
        <f>SUM($S$127:S140)</f>
        <v>0</v>
      </c>
      <c r="U140" t="str">
        <f t="shared" si="17"/>
        <v>腸</v>
      </c>
    </row>
    <row r="141" spans="1:21" ht="13.5" hidden="1">
      <c r="A141">
        <v>15</v>
      </c>
      <c r="B141" s="16" t="str">
        <f>'語彙表'!B18</f>
        <v>biopsy</v>
      </c>
      <c r="C141" s="16" t="str">
        <f>IF(B141=0,0,'語彙表'!C18)</f>
        <v>生体検査</v>
      </c>
      <c r="D141">
        <f t="shared" si="4"/>
        <v>0</v>
      </c>
      <c r="E141">
        <f t="shared" si="5"/>
        <v>0</v>
      </c>
      <c r="F141">
        <f ca="1" t="shared" si="6"/>
        <v>0.9145024370540882</v>
      </c>
      <c r="G141">
        <f t="shared" si="7"/>
        <v>4</v>
      </c>
      <c r="H141" t="str">
        <f t="shared" si="8"/>
        <v>biopsy</v>
      </c>
      <c r="I141" t="str">
        <f t="shared" si="9"/>
        <v>生体検査</v>
      </c>
      <c r="J141">
        <v>15</v>
      </c>
      <c r="K141" t="str">
        <f t="shared" si="10"/>
        <v>intestines</v>
      </c>
      <c r="L141" t="str">
        <f t="shared" si="11"/>
        <v>腸</v>
      </c>
      <c r="M141">
        <f t="shared" si="18"/>
        <v>14</v>
      </c>
      <c r="N141" t="str">
        <f t="shared" si="13"/>
        <v>intestines</v>
      </c>
      <c r="O141" t="str">
        <f t="shared" si="14"/>
        <v>腸</v>
      </c>
      <c r="P141">
        <v>15</v>
      </c>
      <c r="Q141" t="str">
        <f t="shared" si="15"/>
        <v>sedate</v>
      </c>
      <c r="R141" t="str">
        <f t="shared" si="16"/>
        <v>鎮静剤を打つ</v>
      </c>
      <c r="S141">
        <f t="shared" si="3"/>
        <v>0</v>
      </c>
      <c r="T141">
        <f>SUM($S$127:S141)</f>
        <v>0</v>
      </c>
      <c r="U141" t="str">
        <f t="shared" si="17"/>
        <v>鎮静剤を打つ</v>
      </c>
    </row>
    <row r="142" spans="1:21" ht="13.5" hidden="1">
      <c r="A142">
        <v>16</v>
      </c>
      <c r="B142" s="16" t="str">
        <f>'語彙表'!B19</f>
        <v>endoscope</v>
      </c>
      <c r="C142" s="16" t="str">
        <f>IF(B142=0,0,'語彙表'!C19)</f>
        <v>内視鏡</v>
      </c>
      <c r="D142">
        <f t="shared" si="4"/>
        <v>0</v>
      </c>
      <c r="E142">
        <f t="shared" si="5"/>
        <v>0</v>
      </c>
      <c r="F142">
        <f ca="1" t="shared" si="6"/>
        <v>0.1747439020232373</v>
      </c>
      <c r="G142">
        <f t="shared" si="7"/>
        <v>23</v>
      </c>
      <c r="H142" t="str">
        <f t="shared" si="8"/>
        <v>endoscope</v>
      </c>
      <c r="I142" t="str">
        <f t="shared" si="9"/>
        <v>内視鏡</v>
      </c>
      <c r="J142">
        <v>16</v>
      </c>
      <c r="K142" t="str">
        <f t="shared" si="10"/>
        <v>sedate</v>
      </c>
      <c r="L142" t="str">
        <f t="shared" si="11"/>
        <v>鎮静剤を打つ</v>
      </c>
      <c r="M142">
        <f t="shared" si="18"/>
        <v>15</v>
      </c>
      <c r="N142" t="str">
        <f t="shared" si="13"/>
        <v>sedate</v>
      </c>
      <c r="O142" t="str">
        <f t="shared" si="14"/>
        <v>鎮静剤を打つ</v>
      </c>
      <c r="P142">
        <v>16</v>
      </c>
      <c r="Q142" t="str">
        <f t="shared" si="15"/>
        <v>dawn</v>
      </c>
      <c r="R142" t="str">
        <f t="shared" si="16"/>
        <v>はっきり見える</v>
      </c>
      <c r="S142">
        <f t="shared" si="3"/>
        <v>0</v>
      </c>
      <c r="T142">
        <f>SUM($S$127:S142)</f>
        <v>0</v>
      </c>
      <c r="U142" t="str">
        <f t="shared" si="17"/>
        <v>はっきり見える</v>
      </c>
    </row>
    <row r="143" spans="1:21" ht="13.5" hidden="1">
      <c r="A143">
        <v>17</v>
      </c>
      <c r="B143" s="16" t="str">
        <f>'語彙表'!B20</f>
        <v>intestines</v>
      </c>
      <c r="C143" s="16" t="str">
        <f>IF(B143=0,0,'語彙表'!C20)</f>
        <v>腸</v>
      </c>
      <c r="D143">
        <f t="shared" si="4"/>
        <v>0</v>
      </c>
      <c r="E143">
        <f t="shared" si="5"/>
        <v>0</v>
      </c>
      <c r="F143">
        <f ca="1" t="shared" si="6"/>
        <v>0.41016652963819356</v>
      </c>
      <c r="G143">
        <f t="shared" si="7"/>
        <v>15</v>
      </c>
      <c r="H143" t="str">
        <f t="shared" si="8"/>
        <v>intestines</v>
      </c>
      <c r="I143" t="str">
        <f t="shared" si="9"/>
        <v>腸</v>
      </c>
      <c r="J143">
        <v>17</v>
      </c>
      <c r="K143" t="str">
        <f t="shared" si="10"/>
        <v>dawn</v>
      </c>
      <c r="L143" t="str">
        <f t="shared" si="11"/>
        <v>はっきり見える</v>
      </c>
      <c r="M143">
        <f t="shared" si="18"/>
        <v>16</v>
      </c>
      <c r="N143" t="str">
        <f t="shared" si="13"/>
        <v>dawn</v>
      </c>
      <c r="O143" t="str">
        <f t="shared" si="14"/>
        <v>はっきり見える</v>
      </c>
      <c r="P143">
        <v>17</v>
      </c>
      <c r="Q143" t="str">
        <f t="shared" si="15"/>
        <v>diagnose</v>
      </c>
      <c r="R143" t="str">
        <f t="shared" si="16"/>
        <v>診断する</v>
      </c>
      <c r="S143">
        <f t="shared" si="3"/>
        <v>0</v>
      </c>
      <c r="T143">
        <f>SUM($S$127:S143)</f>
        <v>0</v>
      </c>
      <c r="U143" t="str">
        <f t="shared" si="17"/>
        <v>診断する</v>
      </c>
    </row>
    <row r="144" spans="1:21" ht="13.5" hidden="1">
      <c r="A144">
        <v>18</v>
      </c>
      <c r="B144" s="16" t="str">
        <f>'語彙表'!B21</f>
        <v>sedate</v>
      </c>
      <c r="C144" s="16" t="str">
        <f>IF(B144=0,0,'語彙表'!C21)</f>
        <v>鎮静剤を打つ</v>
      </c>
      <c r="D144">
        <f t="shared" si="4"/>
        <v>0</v>
      </c>
      <c r="E144">
        <f t="shared" si="5"/>
        <v>0</v>
      </c>
      <c r="F144">
        <f ca="1" t="shared" si="6"/>
        <v>0.40047245595089453</v>
      </c>
      <c r="G144">
        <f t="shared" si="7"/>
        <v>16</v>
      </c>
      <c r="H144" t="str">
        <f t="shared" si="8"/>
        <v>sedate</v>
      </c>
      <c r="I144" t="str">
        <f t="shared" si="9"/>
        <v>鎮静剤を打つ</v>
      </c>
      <c r="J144">
        <v>18</v>
      </c>
      <c r="K144">
        <f t="shared" si="10"/>
        <v>0</v>
      </c>
      <c r="L144">
        <f t="shared" si="11"/>
        <v>0</v>
      </c>
      <c r="M144">
        <f t="shared" si="18"/>
        <v>16</v>
      </c>
      <c r="N144">
        <f t="shared" si="13"/>
        <v>0</v>
      </c>
      <c r="O144">
        <f t="shared" si="14"/>
        <v>0</v>
      </c>
      <c r="P144">
        <v>18</v>
      </c>
      <c r="Q144" t="str">
        <f t="shared" si="15"/>
        <v>typography</v>
      </c>
      <c r="R144" t="str">
        <f t="shared" si="16"/>
        <v>活版印刷術</v>
      </c>
      <c r="S144">
        <f t="shared" si="3"/>
        <v>0</v>
      </c>
      <c r="T144">
        <f>SUM($S$127:S144)</f>
        <v>0</v>
      </c>
      <c r="U144" t="str">
        <f t="shared" si="17"/>
        <v>活版印刷術</v>
      </c>
    </row>
    <row r="145" spans="1:21" ht="13.5" hidden="1">
      <c r="A145">
        <v>19</v>
      </c>
      <c r="B145" s="16" t="str">
        <f>'語彙表'!B22</f>
        <v>intuition</v>
      </c>
      <c r="C145" s="16" t="str">
        <f>IF(B145=0,0,'語彙表'!C22)</f>
        <v>直感</v>
      </c>
      <c r="D145">
        <f t="shared" si="4"/>
        <v>0</v>
      </c>
      <c r="E145">
        <f t="shared" si="5"/>
        <v>0</v>
      </c>
      <c r="F145">
        <f ca="1" t="shared" si="6"/>
        <v>0.7342084519390717</v>
      </c>
      <c r="G145">
        <f t="shared" si="7"/>
        <v>6</v>
      </c>
      <c r="H145" t="str">
        <f t="shared" si="8"/>
        <v>intuition</v>
      </c>
      <c r="I145" t="str">
        <f t="shared" si="9"/>
        <v>直感</v>
      </c>
      <c r="J145">
        <v>19</v>
      </c>
      <c r="K145" t="str">
        <f t="shared" si="10"/>
        <v>diagnose</v>
      </c>
      <c r="L145" t="str">
        <f t="shared" si="11"/>
        <v>診断する</v>
      </c>
      <c r="M145">
        <f t="shared" si="18"/>
        <v>17</v>
      </c>
      <c r="N145" t="str">
        <f t="shared" si="13"/>
        <v>diagnose</v>
      </c>
      <c r="O145" t="str">
        <f t="shared" si="14"/>
        <v>診断する</v>
      </c>
      <c r="P145">
        <v>19</v>
      </c>
      <c r="Q145" t="str">
        <f t="shared" si="15"/>
        <v>pancrea</v>
      </c>
      <c r="R145" t="str">
        <f t="shared" si="16"/>
        <v>膵臓</v>
      </c>
      <c r="S145">
        <f>IF(ISERROR(R145),1,0)</f>
        <v>0</v>
      </c>
      <c r="T145">
        <f>SUM($S$127:S145)</f>
        <v>0</v>
      </c>
      <c r="U145" t="str">
        <f t="shared" si="17"/>
        <v>膵臓</v>
      </c>
    </row>
    <row r="146" spans="1:21" ht="13.5" hidden="1">
      <c r="A146">
        <v>20</v>
      </c>
      <c r="B146" s="16" t="str">
        <f>'語彙表'!B23</f>
        <v>notion</v>
      </c>
      <c r="C146" s="16" t="str">
        <f>IF(B146=0,0,'語彙表'!C23)</f>
        <v>知見</v>
      </c>
      <c r="D146">
        <f t="shared" si="4"/>
        <v>0</v>
      </c>
      <c r="E146">
        <f t="shared" si="5"/>
        <v>0</v>
      </c>
      <c r="F146">
        <f ca="1" t="shared" si="6"/>
        <v>0.9594300626255212</v>
      </c>
      <c r="G146">
        <f t="shared" si="7"/>
        <v>1</v>
      </c>
      <c r="H146" t="str">
        <f t="shared" si="8"/>
        <v>notion</v>
      </c>
      <c r="I146" t="str">
        <f t="shared" si="9"/>
        <v>知見</v>
      </c>
      <c r="J146">
        <v>20</v>
      </c>
      <c r="K146" t="str">
        <f t="shared" si="10"/>
        <v>typography</v>
      </c>
      <c r="L146" t="str">
        <f t="shared" si="11"/>
        <v>活版印刷術</v>
      </c>
      <c r="M146">
        <f t="shared" si="18"/>
        <v>18</v>
      </c>
      <c r="N146" t="str">
        <f t="shared" si="13"/>
        <v>typography</v>
      </c>
      <c r="O146" t="str">
        <f t="shared" si="14"/>
        <v>活版印刷術</v>
      </c>
      <c r="P146">
        <v>20</v>
      </c>
      <c r="Q146" t="str">
        <f t="shared" si="15"/>
        <v>endoscope</v>
      </c>
      <c r="R146" t="str">
        <f t="shared" si="16"/>
        <v>内視鏡</v>
      </c>
      <c r="S146">
        <f aca="true" t="shared" si="19" ref="S146:S151">IF(ISERROR(R146),1,0)</f>
        <v>0</v>
      </c>
      <c r="T146">
        <f>SUM($S$127:S146)</f>
        <v>0</v>
      </c>
      <c r="U146" t="str">
        <f t="shared" si="17"/>
        <v>内視鏡</v>
      </c>
    </row>
    <row r="147" spans="1:21" ht="13.5" hidden="1">
      <c r="A147">
        <v>21</v>
      </c>
      <c r="B147" s="16" t="str">
        <f>'語彙表'!B24</f>
        <v>anew</v>
      </c>
      <c r="C147" s="16" t="str">
        <f>IF(B147=0,0,'語彙表'!C24)</f>
        <v>新たに</v>
      </c>
      <c r="D147">
        <f t="shared" si="4"/>
        <v>0</v>
      </c>
      <c r="E147">
        <f t="shared" si="5"/>
        <v>0</v>
      </c>
      <c r="F147">
        <f ca="1" t="shared" si="6"/>
        <v>0.169887682502325</v>
      </c>
      <c r="G147">
        <f t="shared" si="7"/>
        <v>24</v>
      </c>
      <c r="H147" t="str">
        <f t="shared" si="8"/>
        <v>anew</v>
      </c>
      <c r="I147" t="str">
        <f t="shared" si="9"/>
        <v>新たに</v>
      </c>
      <c r="J147">
        <v>21</v>
      </c>
      <c r="K147" t="str">
        <f t="shared" si="10"/>
        <v>pancrea</v>
      </c>
      <c r="L147" t="str">
        <f t="shared" si="11"/>
        <v>膵臓</v>
      </c>
      <c r="M147">
        <f t="shared" si="18"/>
        <v>19</v>
      </c>
      <c r="N147" t="str">
        <f t="shared" si="13"/>
        <v>pancrea</v>
      </c>
      <c r="O147" t="str">
        <f t="shared" si="14"/>
        <v>膵臓</v>
      </c>
      <c r="P147">
        <v>21</v>
      </c>
      <c r="Q147" t="str">
        <f t="shared" si="15"/>
        <v>anew</v>
      </c>
      <c r="R147" t="str">
        <f t="shared" si="16"/>
        <v>新たに</v>
      </c>
      <c r="S147">
        <f t="shared" si="19"/>
        <v>0</v>
      </c>
      <c r="T147">
        <f>SUM($S$127:S147)</f>
        <v>0</v>
      </c>
      <c r="U147" t="str">
        <f t="shared" si="17"/>
        <v>新たに</v>
      </c>
    </row>
    <row r="148" spans="1:21" ht="13.5" hidden="1">
      <c r="A148">
        <v>22</v>
      </c>
      <c r="B148" s="16">
        <f>'語彙表'!B25</f>
        <v>0</v>
      </c>
      <c r="C148" s="16">
        <f>IF(B148=0,0,'語彙表'!C25)</f>
        <v>0</v>
      </c>
      <c r="D148">
        <f t="shared" si="4"/>
        <v>0</v>
      </c>
      <c r="E148">
        <f t="shared" si="5"/>
        <v>0</v>
      </c>
      <c r="F148">
        <f ca="1" t="shared" si="6"/>
        <v>0.006287646933121005</v>
      </c>
      <c r="G148">
        <f t="shared" si="7"/>
        <v>25</v>
      </c>
      <c r="H148">
        <f t="shared" si="8"/>
        <v>0</v>
      </c>
      <c r="I148">
        <f t="shared" si="9"/>
        <v>0</v>
      </c>
      <c r="J148">
        <v>22</v>
      </c>
      <c r="K148">
        <f t="shared" si="10"/>
        <v>0</v>
      </c>
      <c r="L148">
        <f t="shared" si="11"/>
        <v>0</v>
      </c>
      <c r="M148">
        <f t="shared" si="18"/>
        <v>19</v>
      </c>
      <c r="N148">
        <f t="shared" si="13"/>
        <v>0</v>
      </c>
      <c r="O148">
        <f t="shared" si="14"/>
        <v>0</v>
      </c>
      <c r="P148">
        <v>22</v>
      </c>
      <c r="Q148" t="e">
        <f t="shared" si="15"/>
        <v>#N/A</v>
      </c>
      <c r="R148" t="e">
        <f t="shared" si="16"/>
        <v>#N/A</v>
      </c>
      <c r="S148">
        <f t="shared" si="19"/>
        <v>1</v>
      </c>
      <c r="T148">
        <f>SUM($S$127:S148)</f>
        <v>1</v>
      </c>
      <c r="U148" t="str">
        <f t="shared" si="17"/>
        <v>知見</v>
      </c>
    </row>
    <row r="149" spans="1:21" ht="13.5" hidden="1">
      <c r="A149">
        <v>23</v>
      </c>
      <c r="B149" s="16">
        <f>'語彙表'!B26</f>
        <v>0</v>
      </c>
      <c r="C149" s="16">
        <f>IF(B149=0,0,'語彙表'!C26)</f>
        <v>0</v>
      </c>
      <c r="D149">
        <f t="shared" si="4"/>
        <v>0</v>
      </c>
      <c r="E149">
        <f t="shared" si="5"/>
        <v>0</v>
      </c>
      <c r="F149">
        <f ca="1" t="shared" si="6"/>
        <v>0.18625248335851374</v>
      </c>
      <c r="G149">
        <f t="shared" si="7"/>
        <v>22</v>
      </c>
      <c r="H149">
        <f t="shared" si="8"/>
        <v>0</v>
      </c>
      <c r="I149">
        <f t="shared" si="9"/>
        <v>0</v>
      </c>
      <c r="J149">
        <v>23</v>
      </c>
      <c r="K149" t="str">
        <f t="shared" si="10"/>
        <v>endoscope</v>
      </c>
      <c r="L149" t="str">
        <f t="shared" si="11"/>
        <v>内視鏡</v>
      </c>
      <c r="M149">
        <f t="shared" si="18"/>
        <v>20</v>
      </c>
      <c r="N149" t="str">
        <f t="shared" si="13"/>
        <v>endoscope</v>
      </c>
      <c r="O149" t="str">
        <f t="shared" si="14"/>
        <v>内視鏡</v>
      </c>
      <c r="P149">
        <v>23</v>
      </c>
      <c r="Q149" t="e">
        <f t="shared" si="15"/>
        <v>#N/A</v>
      </c>
      <c r="R149" t="e">
        <f t="shared" si="16"/>
        <v>#N/A</v>
      </c>
      <c r="S149">
        <f t="shared" si="19"/>
        <v>1</v>
      </c>
      <c r="T149">
        <f>SUM($S$127:S149)</f>
        <v>2</v>
      </c>
      <c r="U149" t="str">
        <f t="shared" si="17"/>
        <v>繊細な</v>
      </c>
    </row>
    <row r="150" spans="1:21" ht="13.5" hidden="1">
      <c r="A150">
        <v>24</v>
      </c>
      <c r="B150" s="16">
        <f>'語彙表'!B27</f>
        <v>0</v>
      </c>
      <c r="C150" s="16">
        <f>IF(B150=0,0,'語彙表'!C27)</f>
        <v>0</v>
      </c>
      <c r="D150">
        <f t="shared" si="4"/>
        <v>0</v>
      </c>
      <c r="E150">
        <f t="shared" si="5"/>
        <v>0</v>
      </c>
      <c r="F150">
        <f ca="1" t="shared" si="6"/>
        <v>0.6997132469771767</v>
      </c>
      <c r="G150">
        <f t="shared" si="7"/>
        <v>7</v>
      </c>
      <c r="H150">
        <f t="shared" si="8"/>
        <v>0</v>
      </c>
      <c r="I150">
        <f t="shared" si="9"/>
        <v>0</v>
      </c>
      <c r="J150">
        <v>24</v>
      </c>
      <c r="K150" t="str">
        <f t="shared" si="10"/>
        <v>anew</v>
      </c>
      <c r="L150" t="str">
        <f t="shared" si="11"/>
        <v>新たに</v>
      </c>
      <c r="M150">
        <f t="shared" si="18"/>
        <v>21</v>
      </c>
      <c r="N150" t="str">
        <f t="shared" si="13"/>
        <v>anew</v>
      </c>
      <c r="O150" t="str">
        <f t="shared" si="14"/>
        <v>新たに</v>
      </c>
      <c r="P150">
        <v>24</v>
      </c>
      <c r="Q150" t="e">
        <f t="shared" si="15"/>
        <v>#N/A</v>
      </c>
      <c r="R150" t="e">
        <f t="shared" si="16"/>
        <v>#N/A</v>
      </c>
      <c r="S150">
        <f t="shared" si="19"/>
        <v>1</v>
      </c>
      <c r="T150">
        <f>SUM($S$127:S150)</f>
        <v>3</v>
      </c>
      <c r="U150" t="str">
        <f t="shared" si="17"/>
        <v>偶然見つける</v>
      </c>
    </row>
    <row r="151" spans="1:21" ht="13.5" hidden="1">
      <c r="A151">
        <v>25</v>
      </c>
      <c r="B151" s="16">
        <f>'語彙表'!B28</f>
        <v>0</v>
      </c>
      <c r="C151" s="16">
        <f>IF(B151=0,0,'語彙表'!C28)</f>
        <v>0</v>
      </c>
      <c r="D151">
        <f t="shared" si="4"/>
        <v>0</v>
      </c>
      <c r="E151">
        <f t="shared" si="5"/>
        <v>0</v>
      </c>
      <c r="F151">
        <f ca="1" t="shared" si="6"/>
        <v>0.30007041419534586</v>
      </c>
      <c r="G151">
        <f t="shared" si="7"/>
        <v>18</v>
      </c>
      <c r="H151">
        <f t="shared" si="8"/>
        <v>0</v>
      </c>
      <c r="I151">
        <f t="shared" si="9"/>
        <v>0</v>
      </c>
      <c r="J151">
        <v>25</v>
      </c>
      <c r="K151">
        <f t="shared" si="10"/>
        <v>0</v>
      </c>
      <c r="L151">
        <f t="shared" si="11"/>
        <v>0</v>
      </c>
      <c r="M151">
        <f t="shared" si="18"/>
        <v>21</v>
      </c>
      <c r="N151">
        <f t="shared" si="13"/>
        <v>0</v>
      </c>
      <c r="O151">
        <f t="shared" si="14"/>
        <v>0</v>
      </c>
      <c r="P151">
        <v>25</v>
      </c>
      <c r="Q151" t="e">
        <f t="shared" si="15"/>
        <v>#N/A</v>
      </c>
      <c r="R151" t="e">
        <f t="shared" si="16"/>
        <v>#N/A</v>
      </c>
      <c r="S151">
        <f t="shared" si="19"/>
        <v>1</v>
      </c>
      <c r="T151">
        <f>SUM($S$127:S151)</f>
        <v>4</v>
      </c>
      <c r="U151" t="str">
        <f t="shared" si="17"/>
        <v>生体検査</v>
      </c>
    </row>
    <row r="152" spans="1:21" ht="13.5" hidden="1">
      <c r="A152"/>
      <c r="B152" s="16"/>
      <c r="C152" s="16"/>
      <c r="S152">
        <v>1</v>
      </c>
      <c r="T152">
        <f>SUM($S$127:S152)</f>
        <v>5</v>
      </c>
      <c r="U152" t="str">
        <f>IF(T152=0,R152,VLOOKUP(T152,$P$127:$R$151,3,FALSE))</f>
        <v>取締役会</v>
      </c>
    </row>
    <row r="153" spans="1:21" ht="13.5" hidden="1">
      <c r="A153"/>
      <c r="B153" s="16"/>
      <c r="C153" s="16"/>
      <c r="S153">
        <v>1</v>
      </c>
      <c r="T153">
        <f>SUM($S$127:S153)</f>
        <v>6</v>
      </c>
      <c r="U153" t="str">
        <f>IF(T153=0,R153,VLOOKUP(T153,$P$127:$R$151,3,FALSE))</f>
        <v>直感</v>
      </c>
    </row>
    <row r="154" spans="1:21" ht="13.5" hidden="1">
      <c r="A154"/>
      <c r="B154" s="16"/>
      <c r="C154" s="16"/>
      <c r="S154">
        <v>1</v>
      </c>
      <c r="T154">
        <f>SUM($S$127:S154)</f>
        <v>7</v>
      </c>
      <c r="U154" t="str">
        <f>IF(T154=0,R154,VLOOKUP(T154,$P$127:$R$151,3,FALSE))</f>
        <v>折れる</v>
      </c>
    </row>
    <row r="155" spans="1:3" ht="13.5" hidden="1">
      <c r="A155"/>
      <c r="B155" s="16"/>
      <c r="C155" s="16"/>
    </row>
    <row r="156" s="11" customFormat="1" ht="13.5" hidden="1">
      <c r="A156" s="17"/>
    </row>
    <row r="157" spans="1:3" s="14" customFormat="1" ht="13.5" hidden="1">
      <c r="A157" s="18"/>
      <c r="B157" t="s">
        <v>5</v>
      </c>
      <c r="C157" s="14" t="s">
        <v>4</v>
      </c>
    </row>
    <row r="158" spans="1:3" s="14" customFormat="1" ht="13.5" hidden="1">
      <c r="A158" s="18">
        <v>1</v>
      </c>
      <c r="B158" t="str">
        <f>Q127</f>
        <v>notion</v>
      </c>
      <c r="C158" t="str">
        <f aca="true" t="shared" si="20" ref="C158:C185">U127</f>
        <v>知見</v>
      </c>
    </row>
    <row r="159" spans="1:3" s="14" customFormat="1" ht="13.5" hidden="1">
      <c r="A159" s="18">
        <v>2</v>
      </c>
      <c r="B159" t="str">
        <f aca="true" t="shared" si="21" ref="B159:B182">Q128</f>
        <v>subtle</v>
      </c>
      <c r="C159" t="str">
        <f t="shared" si="20"/>
        <v>繊細な</v>
      </c>
    </row>
    <row r="160" spans="1:3" s="14" customFormat="1" ht="13.5" hidden="1">
      <c r="A160" s="18">
        <v>3</v>
      </c>
      <c r="B160" t="str">
        <f t="shared" si="21"/>
        <v>stumble</v>
      </c>
      <c r="C160" t="str">
        <f t="shared" si="20"/>
        <v>偶然見つける</v>
      </c>
    </row>
    <row r="161" spans="1:3" s="14" customFormat="1" ht="13.5" hidden="1">
      <c r="A161" s="18">
        <v>4</v>
      </c>
      <c r="B161" t="str">
        <f t="shared" si="21"/>
        <v>biopsy</v>
      </c>
      <c r="C161" t="str">
        <f t="shared" si="20"/>
        <v>生体検査</v>
      </c>
    </row>
    <row r="162" spans="1:3" s="14" customFormat="1" ht="13.5" hidden="1">
      <c r="A162" s="18">
        <v>5</v>
      </c>
      <c r="B162" t="str">
        <f t="shared" si="21"/>
        <v>Board of Directors</v>
      </c>
      <c r="C162" t="str">
        <f t="shared" si="20"/>
        <v>取締役会</v>
      </c>
    </row>
    <row r="163" spans="1:3" s="14" customFormat="1" ht="13.5" hidden="1">
      <c r="A163" s="18">
        <v>6</v>
      </c>
      <c r="B163" t="str">
        <f t="shared" si="21"/>
        <v>intuition</v>
      </c>
      <c r="C163" t="str">
        <f t="shared" si="20"/>
        <v>直感</v>
      </c>
    </row>
    <row r="164" spans="1:3" s="14" customFormat="1" ht="13.5" hidden="1">
      <c r="A164" s="18">
        <v>7</v>
      </c>
      <c r="B164" t="str">
        <f t="shared" si="21"/>
        <v>relent</v>
      </c>
      <c r="C164" t="str">
        <f t="shared" si="20"/>
        <v>折れる</v>
      </c>
    </row>
    <row r="165" spans="1:3" s="14" customFormat="1" ht="13.5" hidden="1">
      <c r="A165" s="18">
        <v>8</v>
      </c>
      <c r="B165" t="str">
        <f t="shared" si="21"/>
        <v>adoption</v>
      </c>
      <c r="C165" t="str">
        <f t="shared" si="20"/>
        <v>養子</v>
      </c>
    </row>
    <row r="166" spans="1:3" s="14" customFormat="1" ht="13.5" hidden="1">
      <c r="A166" s="18">
        <v>9</v>
      </c>
      <c r="B166" t="str">
        <f t="shared" si="21"/>
        <v>Hare Krishna</v>
      </c>
      <c r="C166" t="str">
        <f t="shared" si="20"/>
        <v>ヒンズー寺院の名前</v>
      </c>
    </row>
    <row r="167" spans="1:3" s="14" customFormat="1" ht="13.5" hidden="1">
      <c r="A167" s="18">
        <v>10</v>
      </c>
      <c r="B167" t="str">
        <f t="shared" si="21"/>
        <v>tumor</v>
      </c>
      <c r="C167" t="str">
        <f t="shared" si="20"/>
        <v>腫瘍</v>
      </c>
    </row>
    <row r="168" spans="1:3" s="14" customFormat="1" ht="13.5" hidden="1">
      <c r="A168" s="18">
        <v>11</v>
      </c>
      <c r="B168" t="str">
        <f t="shared" si="21"/>
        <v>commencement</v>
      </c>
      <c r="C168" t="str">
        <f t="shared" si="20"/>
        <v>学位授与式</v>
      </c>
    </row>
    <row r="169" spans="1:3" s="14" customFormat="1" ht="13.5" hidden="1">
      <c r="A169" s="18">
        <v>12</v>
      </c>
      <c r="B169" t="str">
        <f t="shared" si="21"/>
        <v>unwed</v>
      </c>
      <c r="C169" t="str">
        <f t="shared" si="20"/>
        <v>未婚の</v>
      </c>
    </row>
    <row r="170" spans="1:3" s="14" customFormat="1" ht="13.5" hidden="1">
      <c r="A170" s="18">
        <v>13</v>
      </c>
      <c r="B170" t="str">
        <f t="shared" si="21"/>
        <v>tuition</v>
      </c>
      <c r="C170" t="str">
        <f t="shared" si="20"/>
        <v>学費</v>
      </c>
    </row>
    <row r="171" spans="1:3" s="14" customFormat="1" ht="13.5" hidden="1">
      <c r="A171" s="18">
        <v>14</v>
      </c>
      <c r="B171" t="str">
        <f t="shared" si="21"/>
        <v>intestines</v>
      </c>
      <c r="C171" t="str">
        <f t="shared" si="20"/>
        <v>腸</v>
      </c>
    </row>
    <row r="172" spans="1:3" s="14" customFormat="1" ht="13.5" hidden="1">
      <c r="A172" s="18">
        <v>15</v>
      </c>
      <c r="B172" t="str">
        <f t="shared" si="21"/>
        <v>sedate</v>
      </c>
      <c r="C172" t="str">
        <f t="shared" si="20"/>
        <v>鎮静剤を打つ</v>
      </c>
    </row>
    <row r="173" spans="1:3" s="14" customFormat="1" ht="13.5" hidden="1">
      <c r="A173" s="18">
        <v>16</v>
      </c>
      <c r="B173" t="str">
        <f t="shared" si="21"/>
        <v>dawn</v>
      </c>
      <c r="C173" t="str">
        <f t="shared" si="20"/>
        <v>はっきり見える</v>
      </c>
    </row>
    <row r="174" spans="1:3" s="14" customFormat="1" ht="13.5" hidden="1">
      <c r="A174" s="18">
        <v>17</v>
      </c>
      <c r="B174" t="str">
        <f t="shared" si="21"/>
        <v>diagnose</v>
      </c>
      <c r="C174" t="str">
        <f t="shared" si="20"/>
        <v>診断する</v>
      </c>
    </row>
    <row r="175" spans="1:3" s="14" customFormat="1" ht="13.5" hidden="1">
      <c r="A175" s="18">
        <v>18</v>
      </c>
      <c r="B175" t="str">
        <f t="shared" si="21"/>
        <v>typography</v>
      </c>
      <c r="C175" t="str">
        <f t="shared" si="20"/>
        <v>活版印刷術</v>
      </c>
    </row>
    <row r="176" spans="1:3" s="14" customFormat="1" ht="13.5" hidden="1">
      <c r="A176" s="18">
        <v>19</v>
      </c>
      <c r="B176" t="str">
        <f t="shared" si="21"/>
        <v>pancrea</v>
      </c>
      <c r="C176" t="str">
        <f t="shared" si="20"/>
        <v>膵臓</v>
      </c>
    </row>
    <row r="177" spans="1:3" s="14" customFormat="1" ht="13.5" hidden="1">
      <c r="A177" s="18">
        <v>20</v>
      </c>
      <c r="B177" t="str">
        <f t="shared" si="21"/>
        <v>endoscope</v>
      </c>
      <c r="C177" t="str">
        <f t="shared" si="20"/>
        <v>内視鏡</v>
      </c>
    </row>
    <row r="178" spans="1:3" s="14" customFormat="1" ht="13.5" hidden="1">
      <c r="A178" s="18">
        <v>21</v>
      </c>
      <c r="B178" t="str">
        <f t="shared" si="21"/>
        <v>anew</v>
      </c>
      <c r="C178" t="str">
        <f t="shared" si="20"/>
        <v>新たに</v>
      </c>
    </row>
    <row r="179" spans="1:3" s="14" customFormat="1" ht="13.5" hidden="1">
      <c r="A179" s="18">
        <v>22</v>
      </c>
      <c r="B179" t="e">
        <f t="shared" si="21"/>
        <v>#N/A</v>
      </c>
      <c r="C179" t="str">
        <f t="shared" si="20"/>
        <v>知見</v>
      </c>
    </row>
    <row r="180" spans="1:3" s="14" customFormat="1" ht="13.5" hidden="1">
      <c r="A180" s="18">
        <v>23</v>
      </c>
      <c r="B180" t="e">
        <f t="shared" si="21"/>
        <v>#N/A</v>
      </c>
      <c r="C180" t="str">
        <f t="shared" si="20"/>
        <v>繊細な</v>
      </c>
    </row>
    <row r="181" spans="1:3" s="14" customFormat="1" ht="13.5" hidden="1">
      <c r="A181" s="18">
        <v>24</v>
      </c>
      <c r="B181" t="e">
        <f t="shared" si="21"/>
        <v>#N/A</v>
      </c>
      <c r="C181" t="str">
        <f t="shared" si="20"/>
        <v>偶然見つける</v>
      </c>
    </row>
    <row r="182" spans="1:3" s="14" customFormat="1" ht="13.5" hidden="1">
      <c r="A182" s="18">
        <v>25</v>
      </c>
      <c r="B182" t="e">
        <f t="shared" si="21"/>
        <v>#N/A</v>
      </c>
      <c r="C182" t="str">
        <f t="shared" si="20"/>
        <v>生体検査</v>
      </c>
    </row>
    <row r="183" spans="1:3" s="14" customFormat="1" ht="13.5" hidden="1">
      <c r="A183" s="18"/>
      <c r="C183" t="str">
        <f t="shared" si="20"/>
        <v>取締役会</v>
      </c>
    </row>
    <row r="184" spans="1:3" s="14" customFormat="1" ht="13.5" hidden="1">
      <c r="A184" s="18"/>
      <c r="C184" t="str">
        <f t="shared" si="20"/>
        <v>直感</v>
      </c>
    </row>
    <row r="185" spans="1:3" s="14" customFormat="1" ht="13.5" hidden="1">
      <c r="A185" s="18"/>
      <c r="C185" t="str">
        <f t="shared" si="20"/>
        <v>折れる</v>
      </c>
    </row>
    <row r="186" spans="1:3" s="14" customFormat="1" ht="13.5" hidden="1">
      <c r="A186" s="18"/>
      <c r="C186"/>
    </row>
    <row r="187" ht="13.5" hidden="1"/>
    <row r="188" s="11" customFormat="1" ht="13.5" hidden="1">
      <c r="A188" s="17"/>
    </row>
    <row r="189" spans="1:3" ht="13.5" hidden="1">
      <c r="A189" s="16">
        <v>1</v>
      </c>
      <c r="B189" t="str">
        <f>B158</f>
        <v>notion</v>
      </c>
      <c r="C189" t="str">
        <f>IF(ISERROR(B189),0,B189)</f>
        <v>notion</v>
      </c>
    </row>
    <row r="190" spans="2:3" ht="13.5" hidden="1">
      <c r="B190" t="str">
        <f>C158</f>
        <v>知見</v>
      </c>
      <c r="C190" t="str">
        <f>IF(C189=0,0,B190)</f>
        <v>知見</v>
      </c>
    </row>
    <row r="191" spans="1:3" s="13" customFormat="1" ht="13.5" hidden="1">
      <c r="A191" s="19"/>
      <c r="B191" t="str">
        <f>C159</f>
        <v>繊細な</v>
      </c>
      <c r="C191" t="str">
        <f>IF(C190=0,0,B191)</f>
        <v>繊細な</v>
      </c>
    </row>
    <row r="192" spans="2:3" ht="13.5" hidden="1">
      <c r="B192" t="str">
        <f>C160</f>
        <v>偶然見つける</v>
      </c>
      <c r="C192" t="str">
        <f>IF(C191=0,0,B192)</f>
        <v>偶然見つける</v>
      </c>
    </row>
    <row r="193" spans="2:3" ht="13.5" hidden="1">
      <c r="B193" t="str">
        <f>C161</f>
        <v>生体検査</v>
      </c>
      <c r="C193" t="str">
        <f>IF(C192=0,0,B193)</f>
        <v>生体検査</v>
      </c>
    </row>
    <row r="194" spans="1:3" ht="13.5" hidden="1">
      <c r="A194" s="16">
        <v>2</v>
      </c>
      <c r="B194" t="str">
        <f>B159</f>
        <v>subtle</v>
      </c>
      <c r="C194" t="str">
        <f>IF(ISERROR(B194),0,B194)</f>
        <v>subtle</v>
      </c>
    </row>
    <row r="195" spans="2:3" ht="13.5" hidden="1">
      <c r="B195" t="str">
        <f>C159</f>
        <v>繊細な</v>
      </c>
      <c r="C195" t="str">
        <f>IF(C194=0,0,B195)</f>
        <v>繊細な</v>
      </c>
    </row>
    <row r="196" spans="2:3" ht="13.5" hidden="1">
      <c r="B196" t="str">
        <f>C160</f>
        <v>偶然見つける</v>
      </c>
      <c r="C196" t="str">
        <f>IF(C195=0,0,B196)</f>
        <v>偶然見つける</v>
      </c>
    </row>
    <row r="197" spans="2:3" ht="13.5" hidden="1">
      <c r="B197" t="str">
        <f>C161</f>
        <v>生体検査</v>
      </c>
      <c r="C197" t="str">
        <f>IF(C196=0,0,B197)</f>
        <v>生体検査</v>
      </c>
    </row>
    <row r="198" spans="2:3" ht="13.5" hidden="1">
      <c r="B198" t="str">
        <f>C162</f>
        <v>取締役会</v>
      </c>
      <c r="C198" t="str">
        <f>IF(C197=0,0,B198)</f>
        <v>取締役会</v>
      </c>
    </row>
    <row r="199" spans="1:3" ht="13.5" hidden="1">
      <c r="A199" s="16">
        <v>3</v>
      </c>
      <c r="B199" t="str">
        <f>B160</f>
        <v>stumble</v>
      </c>
      <c r="C199" t="str">
        <f>IF(ISERROR(B199),0,B199)</f>
        <v>stumble</v>
      </c>
    </row>
    <row r="200" spans="2:3" ht="13.5" hidden="1">
      <c r="B200" t="str">
        <f>C160</f>
        <v>偶然見つける</v>
      </c>
      <c r="C200" t="str">
        <f>IF(C199=0,0,B200)</f>
        <v>偶然見つける</v>
      </c>
    </row>
    <row r="201" spans="2:3" ht="13.5" hidden="1">
      <c r="B201" t="str">
        <f>C161</f>
        <v>生体検査</v>
      </c>
      <c r="C201" t="str">
        <f>IF(C200=0,0,B201)</f>
        <v>生体検査</v>
      </c>
    </row>
    <row r="202" spans="2:3" ht="13.5" hidden="1">
      <c r="B202" t="str">
        <f>C162</f>
        <v>取締役会</v>
      </c>
      <c r="C202" t="str">
        <f>IF(C201=0,0,B202)</f>
        <v>取締役会</v>
      </c>
    </row>
    <row r="203" spans="2:3" ht="13.5" hidden="1">
      <c r="B203" t="str">
        <f>C163</f>
        <v>直感</v>
      </c>
      <c r="C203" t="str">
        <f>IF(C202=0,0,B203)</f>
        <v>直感</v>
      </c>
    </row>
    <row r="204" spans="1:3" ht="13.5" hidden="1">
      <c r="A204" s="16">
        <v>4</v>
      </c>
      <c r="B204" t="str">
        <f>B161</f>
        <v>biopsy</v>
      </c>
      <c r="C204" t="str">
        <f>IF(ISERROR(B204),0,B204)</f>
        <v>biopsy</v>
      </c>
    </row>
    <row r="205" spans="2:3" ht="13.5" hidden="1">
      <c r="B205" t="str">
        <f>C161</f>
        <v>生体検査</v>
      </c>
      <c r="C205" t="str">
        <f>IF(C204=0,0,B205)</f>
        <v>生体検査</v>
      </c>
    </row>
    <row r="206" spans="2:3" ht="13.5" hidden="1">
      <c r="B206" t="str">
        <f>C162</f>
        <v>取締役会</v>
      </c>
      <c r="C206" t="str">
        <f>IF(C205=0,0,B206)</f>
        <v>取締役会</v>
      </c>
    </row>
    <row r="207" spans="2:3" ht="13.5" hidden="1">
      <c r="B207" t="str">
        <f>C163</f>
        <v>直感</v>
      </c>
      <c r="C207" t="str">
        <f>IF(C206=0,0,B207)</f>
        <v>直感</v>
      </c>
    </row>
    <row r="208" spans="2:3" ht="13.5" hidden="1">
      <c r="B208" t="str">
        <f>C164</f>
        <v>折れる</v>
      </c>
      <c r="C208" t="str">
        <f>IF(C207=0,0,B208)</f>
        <v>折れる</v>
      </c>
    </row>
    <row r="209" spans="1:3" ht="13.5" hidden="1">
      <c r="A209" s="16">
        <v>5</v>
      </c>
      <c r="B209" t="str">
        <f>B162</f>
        <v>Board of Directors</v>
      </c>
      <c r="C209" t="str">
        <f>IF(ISERROR(B209),0,B209)</f>
        <v>Board of Directors</v>
      </c>
    </row>
    <row r="210" spans="2:3" ht="13.5" hidden="1">
      <c r="B210" t="str">
        <f>C162</f>
        <v>取締役会</v>
      </c>
      <c r="C210" t="str">
        <f>IF(C209=0,0,B210)</f>
        <v>取締役会</v>
      </c>
    </row>
    <row r="211" spans="2:3" ht="13.5" hidden="1">
      <c r="B211" t="str">
        <f>C163</f>
        <v>直感</v>
      </c>
      <c r="C211" t="str">
        <f>IF(C210=0,0,B211)</f>
        <v>直感</v>
      </c>
    </row>
    <row r="212" spans="2:3" ht="13.5" hidden="1">
      <c r="B212" t="str">
        <f>C164</f>
        <v>折れる</v>
      </c>
      <c r="C212" t="str">
        <f>IF(C211=0,0,B212)</f>
        <v>折れる</v>
      </c>
    </row>
    <row r="213" spans="2:3" ht="13.5" hidden="1">
      <c r="B213" t="str">
        <f>C165</f>
        <v>養子</v>
      </c>
      <c r="C213" t="str">
        <f>IF(C212=0,0,B213)</f>
        <v>養子</v>
      </c>
    </row>
    <row r="214" spans="1:3" ht="13.5" hidden="1">
      <c r="A214" s="16">
        <v>6</v>
      </c>
      <c r="B214" t="str">
        <f>B163</f>
        <v>intuition</v>
      </c>
      <c r="C214" t="str">
        <f>IF(ISERROR(B214),0,B214)</f>
        <v>intuition</v>
      </c>
    </row>
    <row r="215" spans="2:3" ht="13.5" hidden="1">
      <c r="B215" t="str">
        <f>C163</f>
        <v>直感</v>
      </c>
      <c r="C215" t="str">
        <f>IF(C214=0,0,B215)</f>
        <v>直感</v>
      </c>
    </row>
    <row r="216" spans="2:3" ht="13.5" hidden="1">
      <c r="B216" t="str">
        <f>C164</f>
        <v>折れる</v>
      </c>
      <c r="C216" t="str">
        <f>IF(C215=0,0,B216)</f>
        <v>折れる</v>
      </c>
    </row>
    <row r="217" spans="2:3" ht="13.5" hidden="1">
      <c r="B217" t="str">
        <f>C165</f>
        <v>養子</v>
      </c>
      <c r="C217" t="str">
        <f>IF(C216=0,0,B217)</f>
        <v>養子</v>
      </c>
    </row>
    <row r="218" spans="2:3" ht="13.5" hidden="1">
      <c r="B218" t="str">
        <f>C166</f>
        <v>ヒンズー寺院の名前</v>
      </c>
      <c r="C218" t="str">
        <f>IF(C217=0,0,B218)</f>
        <v>ヒンズー寺院の名前</v>
      </c>
    </row>
    <row r="219" spans="1:3" ht="13.5" hidden="1">
      <c r="A219" s="16">
        <v>7</v>
      </c>
      <c r="B219" t="str">
        <f>B164</f>
        <v>relent</v>
      </c>
      <c r="C219" t="str">
        <f>IF(ISERROR(B219),0,B219)</f>
        <v>relent</v>
      </c>
    </row>
    <row r="220" spans="2:3" ht="13.5" hidden="1">
      <c r="B220" t="str">
        <f>C164</f>
        <v>折れる</v>
      </c>
      <c r="C220" t="str">
        <f>IF(C219=0,0,B220)</f>
        <v>折れる</v>
      </c>
    </row>
    <row r="221" spans="2:3" ht="13.5" hidden="1">
      <c r="B221" t="str">
        <f>C165</f>
        <v>養子</v>
      </c>
      <c r="C221" t="str">
        <f>IF(C220=0,0,B221)</f>
        <v>養子</v>
      </c>
    </row>
    <row r="222" spans="2:3" ht="13.5" hidden="1">
      <c r="B222" t="str">
        <f>C166</f>
        <v>ヒンズー寺院の名前</v>
      </c>
      <c r="C222" t="str">
        <f>IF(C221=0,0,B222)</f>
        <v>ヒンズー寺院の名前</v>
      </c>
    </row>
    <row r="223" spans="2:3" ht="13.5" hidden="1">
      <c r="B223" t="str">
        <f>C167</f>
        <v>腫瘍</v>
      </c>
      <c r="C223" t="str">
        <f>IF(C222=0,0,B223)</f>
        <v>腫瘍</v>
      </c>
    </row>
    <row r="224" spans="1:3" ht="13.5" hidden="1">
      <c r="A224" s="16">
        <v>8</v>
      </c>
      <c r="B224" t="str">
        <f>B165</f>
        <v>adoption</v>
      </c>
      <c r="C224" t="str">
        <f>IF(ISERROR(B224),0,B224)</f>
        <v>adoption</v>
      </c>
    </row>
    <row r="225" spans="2:3" ht="13.5" hidden="1">
      <c r="B225" t="str">
        <f>C165</f>
        <v>養子</v>
      </c>
      <c r="C225" t="str">
        <f>IF(C224=0,0,B225)</f>
        <v>養子</v>
      </c>
    </row>
    <row r="226" spans="2:3" ht="13.5" hidden="1">
      <c r="B226" t="str">
        <f>C166</f>
        <v>ヒンズー寺院の名前</v>
      </c>
      <c r="C226" t="str">
        <f>IF(C225=0,0,B226)</f>
        <v>ヒンズー寺院の名前</v>
      </c>
    </row>
    <row r="227" spans="2:3" ht="13.5" hidden="1">
      <c r="B227" t="str">
        <f>C167</f>
        <v>腫瘍</v>
      </c>
      <c r="C227" t="str">
        <f>IF(C226=0,0,B227)</f>
        <v>腫瘍</v>
      </c>
    </row>
    <row r="228" spans="2:3" ht="13.5" hidden="1">
      <c r="B228" t="str">
        <f>C168</f>
        <v>学位授与式</v>
      </c>
      <c r="C228" t="str">
        <f>IF(C227=0,0,B228)</f>
        <v>学位授与式</v>
      </c>
    </row>
    <row r="229" spans="1:3" ht="13.5" hidden="1">
      <c r="A229" s="16">
        <v>9</v>
      </c>
      <c r="B229" t="str">
        <f>B166</f>
        <v>Hare Krishna</v>
      </c>
      <c r="C229" t="str">
        <f>IF(ISERROR(B229),0,B229)</f>
        <v>Hare Krishna</v>
      </c>
    </row>
    <row r="230" spans="2:3" ht="13.5" hidden="1">
      <c r="B230" t="str">
        <f>C166</f>
        <v>ヒンズー寺院の名前</v>
      </c>
      <c r="C230" t="str">
        <f>IF(C229=0,0,B230)</f>
        <v>ヒンズー寺院の名前</v>
      </c>
    </row>
    <row r="231" spans="2:3" ht="13.5" hidden="1">
      <c r="B231" t="str">
        <f>C167</f>
        <v>腫瘍</v>
      </c>
      <c r="C231" t="str">
        <f>IF(C230=0,0,B231)</f>
        <v>腫瘍</v>
      </c>
    </row>
    <row r="232" spans="2:3" ht="13.5" hidden="1">
      <c r="B232" t="str">
        <f>C168</f>
        <v>学位授与式</v>
      </c>
      <c r="C232" t="str">
        <f>IF(C231=0,0,B232)</f>
        <v>学位授与式</v>
      </c>
    </row>
    <row r="233" spans="2:3" ht="13.5" hidden="1">
      <c r="B233" t="str">
        <f>C169</f>
        <v>未婚の</v>
      </c>
      <c r="C233" t="str">
        <f>IF(C232=0,0,B233)</f>
        <v>未婚の</v>
      </c>
    </row>
    <row r="234" spans="1:3" ht="13.5" hidden="1">
      <c r="A234" s="16">
        <v>10</v>
      </c>
      <c r="B234" t="str">
        <f>B167</f>
        <v>tumor</v>
      </c>
      <c r="C234" t="str">
        <f>IF(ISERROR(B234),0,B234)</f>
        <v>tumor</v>
      </c>
    </row>
    <row r="235" spans="2:3" ht="13.5" hidden="1">
      <c r="B235" t="str">
        <f>C167</f>
        <v>腫瘍</v>
      </c>
      <c r="C235" t="str">
        <f>IF(C234=0,0,B235)</f>
        <v>腫瘍</v>
      </c>
    </row>
    <row r="236" spans="2:3" ht="13.5" hidden="1">
      <c r="B236" t="str">
        <f>C168</f>
        <v>学位授与式</v>
      </c>
      <c r="C236" t="str">
        <f>IF(C235=0,0,B236)</f>
        <v>学位授与式</v>
      </c>
    </row>
    <row r="237" spans="2:3" ht="13.5" hidden="1">
      <c r="B237" t="str">
        <f>C169</f>
        <v>未婚の</v>
      </c>
      <c r="C237" t="str">
        <f>IF(C236=0,0,B237)</f>
        <v>未婚の</v>
      </c>
    </row>
    <row r="238" spans="2:3" ht="13.5" hidden="1">
      <c r="B238" t="str">
        <f>C170</f>
        <v>学費</v>
      </c>
      <c r="C238" t="str">
        <f>IF(C237=0,0,B238)</f>
        <v>学費</v>
      </c>
    </row>
    <row r="239" spans="1:3" ht="13.5" hidden="1">
      <c r="A239" s="16">
        <v>11</v>
      </c>
      <c r="B239" t="str">
        <f>B168</f>
        <v>commencement</v>
      </c>
      <c r="C239" t="str">
        <f>IF(ISERROR(B239),0,B239)</f>
        <v>commencement</v>
      </c>
    </row>
    <row r="240" spans="2:3" ht="13.5" hidden="1">
      <c r="B240" t="str">
        <f>C168</f>
        <v>学位授与式</v>
      </c>
      <c r="C240" t="str">
        <f>IF(C239=0,0,B240)</f>
        <v>学位授与式</v>
      </c>
    </row>
    <row r="241" spans="2:3" ht="13.5" hidden="1">
      <c r="B241" t="str">
        <f>C169</f>
        <v>未婚の</v>
      </c>
      <c r="C241" t="str">
        <f>IF(C240=0,0,B241)</f>
        <v>未婚の</v>
      </c>
    </row>
    <row r="242" spans="2:3" ht="13.5" hidden="1">
      <c r="B242" t="str">
        <f>C170</f>
        <v>学費</v>
      </c>
      <c r="C242" t="str">
        <f>IF(C241=0,0,B242)</f>
        <v>学費</v>
      </c>
    </row>
    <row r="243" spans="2:3" ht="13.5" hidden="1">
      <c r="B243" t="str">
        <f>C171</f>
        <v>腸</v>
      </c>
      <c r="C243" t="str">
        <f>IF(C242=0,0,B243)</f>
        <v>腸</v>
      </c>
    </row>
    <row r="244" spans="1:3" ht="13.5" hidden="1">
      <c r="A244" s="16">
        <v>12</v>
      </c>
      <c r="B244" t="str">
        <f>B169</f>
        <v>unwed</v>
      </c>
      <c r="C244" t="str">
        <f>IF(ISERROR(B244),0,B244)</f>
        <v>unwed</v>
      </c>
    </row>
    <row r="245" spans="2:3" ht="13.5" hidden="1">
      <c r="B245" t="str">
        <f>C169</f>
        <v>未婚の</v>
      </c>
      <c r="C245" t="str">
        <f>IF(C244=0,0,B245)</f>
        <v>未婚の</v>
      </c>
    </row>
    <row r="246" spans="2:3" ht="13.5" hidden="1">
      <c r="B246" t="str">
        <f>C170</f>
        <v>学費</v>
      </c>
      <c r="C246" t="str">
        <f>IF(C245=0,0,B246)</f>
        <v>学費</v>
      </c>
    </row>
    <row r="247" spans="2:3" ht="13.5" hidden="1">
      <c r="B247" t="str">
        <f>C171</f>
        <v>腸</v>
      </c>
      <c r="C247" t="str">
        <f>IF(C246=0,0,B247)</f>
        <v>腸</v>
      </c>
    </row>
    <row r="248" spans="2:3" ht="13.5" hidden="1">
      <c r="B248" t="str">
        <f>C172</f>
        <v>鎮静剤を打つ</v>
      </c>
      <c r="C248" t="str">
        <f>IF(C247=0,0,B248)</f>
        <v>鎮静剤を打つ</v>
      </c>
    </row>
    <row r="249" spans="1:3" ht="13.5" hidden="1">
      <c r="A249" s="16">
        <v>13</v>
      </c>
      <c r="B249" t="str">
        <f>B170</f>
        <v>tuition</v>
      </c>
      <c r="C249" t="str">
        <f>IF(ISERROR(B249),0,B249)</f>
        <v>tuition</v>
      </c>
    </row>
    <row r="250" spans="2:3" ht="13.5" hidden="1">
      <c r="B250" t="str">
        <f>C170</f>
        <v>学費</v>
      </c>
      <c r="C250" t="str">
        <f>IF(C249=0,0,B250)</f>
        <v>学費</v>
      </c>
    </row>
    <row r="251" spans="2:3" ht="13.5" hidden="1">
      <c r="B251" t="str">
        <f>C171</f>
        <v>腸</v>
      </c>
      <c r="C251" t="str">
        <f>IF(C250=0,0,B251)</f>
        <v>腸</v>
      </c>
    </row>
    <row r="252" spans="2:3" ht="13.5" hidden="1">
      <c r="B252" t="str">
        <f>C172</f>
        <v>鎮静剤を打つ</v>
      </c>
      <c r="C252" t="str">
        <f>IF(C251=0,0,B252)</f>
        <v>鎮静剤を打つ</v>
      </c>
    </row>
    <row r="253" spans="2:3" ht="13.5" hidden="1">
      <c r="B253" t="str">
        <f>C173</f>
        <v>はっきり見える</v>
      </c>
      <c r="C253" t="str">
        <f>IF(C252=0,0,B253)</f>
        <v>はっきり見える</v>
      </c>
    </row>
    <row r="254" spans="1:3" ht="13.5" hidden="1">
      <c r="A254" s="16">
        <v>14</v>
      </c>
      <c r="B254" t="str">
        <f>B171</f>
        <v>intestines</v>
      </c>
      <c r="C254" t="str">
        <f>IF(ISERROR(B254),0,B254)</f>
        <v>intestines</v>
      </c>
    </row>
    <row r="255" spans="2:3" ht="13.5" hidden="1">
      <c r="B255" t="str">
        <f>C171</f>
        <v>腸</v>
      </c>
      <c r="C255" t="str">
        <f>IF(C254=0,0,B255)</f>
        <v>腸</v>
      </c>
    </row>
    <row r="256" spans="2:3" ht="13.5" hidden="1">
      <c r="B256" t="str">
        <f>C172</f>
        <v>鎮静剤を打つ</v>
      </c>
      <c r="C256" t="str">
        <f>IF(C255=0,0,B256)</f>
        <v>鎮静剤を打つ</v>
      </c>
    </row>
    <row r="257" spans="2:3" ht="13.5" hidden="1">
      <c r="B257" t="str">
        <f>C173</f>
        <v>はっきり見える</v>
      </c>
      <c r="C257" t="str">
        <f>IF(C256=0,0,B257)</f>
        <v>はっきり見える</v>
      </c>
    </row>
    <row r="258" spans="2:3" ht="13.5" hidden="1">
      <c r="B258" t="str">
        <f>C174</f>
        <v>診断する</v>
      </c>
      <c r="C258" t="str">
        <f>IF(C257=0,0,B258)</f>
        <v>診断する</v>
      </c>
    </row>
    <row r="259" spans="1:3" ht="13.5" hidden="1">
      <c r="A259" s="16">
        <v>15</v>
      </c>
      <c r="B259" t="str">
        <f>B172</f>
        <v>sedate</v>
      </c>
      <c r="C259" t="str">
        <f>IF(ISERROR(B259),0,B259)</f>
        <v>sedate</v>
      </c>
    </row>
    <row r="260" spans="2:3" ht="13.5" hidden="1">
      <c r="B260" t="str">
        <f>C172</f>
        <v>鎮静剤を打つ</v>
      </c>
      <c r="C260" t="str">
        <f>IF(C259=0,0,B260)</f>
        <v>鎮静剤を打つ</v>
      </c>
    </row>
    <row r="261" spans="2:3" ht="13.5" hidden="1">
      <c r="B261" t="str">
        <f>C173</f>
        <v>はっきり見える</v>
      </c>
      <c r="C261" t="str">
        <f>IF(C260=0,0,B261)</f>
        <v>はっきり見える</v>
      </c>
    </row>
    <row r="262" spans="2:3" ht="13.5" hidden="1">
      <c r="B262" t="str">
        <f>C174</f>
        <v>診断する</v>
      </c>
      <c r="C262" t="str">
        <f>IF(C261=0,0,B262)</f>
        <v>診断する</v>
      </c>
    </row>
    <row r="263" spans="2:3" ht="13.5" hidden="1">
      <c r="B263" t="str">
        <f>C175</f>
        <v>活版印刷術</v>
      </c>
      <c r="C263" t="str">
        <f>IF(C262=0,0,B263)</f>
        <v>活版印刷術</v>
      </c>
    </row>
    <row r="264" spans="1:3" ht="13.5" hidden="1">
      <c r="A264" s="16">
        <v>16</v>
      </c>
      <c r="B264" t="str">
        <f>B173</f>
        <v>dawn</v>
      </c>
      <c r="C264" t="str">
        <f>IF(ISERROR(B264),0,B264)</f>
        <v>dawn</v>
      </c>
    </row>
    <row r="265" spans="2:3" ht="13.5" hidden="1">
      <c r="B265" t="str">
        <f>C173</f>
        <v>はっきり見える</v>
      </c>
      <c r="C265" t="str">
        <f>IF(C264=0,0,B265)</f>
        <v>はっきり見える</v>
      </c>
    </row>
    <row r="266" spans="2:3" ht="13.5" hidden="1">
      <c r="B266" t="str">
        <f>C174</f>
        <v>診断する</v>
      </c>
      <c r="C266" t="str">
        <f>IF(C265=0,0,B266)</f>
        <v>診断する</v>
      </c>
    </row>
    <row r="267" spans="2:3" ht="13.5" hidden="1">
      <c r="B267" t="str">
        <f>C175</f>
        <v>活版印刷術</v>
      </c>
      <c r="C267" t="str">
        <f>IF(C266=0,0,B267)</f>
        <v>活版印刷術</v>
      </c>
    </row>
    <row r="268" spans="2:3" ht="13.5" hidden="1">
      <c r="B268" t="str">
        <f>C176</f>
        <v>膵臓</v>
      </c>
      <c r="C268" t="str">
        <f>IF(C267=0,0,B268)</f>
        <v>膵臓</v>
      </c>
    </row>
    <row r="269" spans="1:3" ht="13.5" hidden="1">
      <c r="A269" s="16">
        <v>17</v>
      </c>
      <c r="B269" t="str">
        <f>B174</f>
        <v>diagnose</v>
      </c>
      <c r="C269" t="str">
        <f>IF(ISERROR(B269),0,B269)</f>
        <v>diagnose</v>
      </c>
    </row>
    <row r="270" spans="2:3" ht="13.5" hidden="1">
      <c r="B270" t="str">
        <f>C174</f>
        <v>診断する</v>
      </c>
      <c r="C270" t="str">
        <f>IF(C269=0,0,B270)</f>
        <v>診断する</v>
      </c>
    </row>
    <row r="271" spans="2:3" ht="13.5" hidden="1">
      <c r="B271" t="str">
        <f>C175</f>
        <v>活版印刷術</v>
      </c>
      <c r="C271" t="str">
        <f>IF(C270=0,0,B271)</f>
        <v>活版印刷術</v>
      </c>
    </row>
    <row r="272" spans="2:3" ht="13.5" hidden="1">
      <c r="B272" t="str">
        <f>C176</f>
        <v>膵臓</v>
      </c>
      <c r="C272" t="str">
        <f>IF(C271=0,0,B272)</f>
        <v>膵臓</v>
      </c>
    </row>
    <row r="273" spans="2:3" ht="13.5" hidden="1">
      <c r="B273" t="str">
        <f>C177</f>
        <v>内視鏡</v>
      </c>
      <c r="C273" t="str">
        <f>IF(C272=0,0,B273)</f>
        <v>内視鏡</v>
      </c>
    </row>
    <row r="274" spans="1:3" ht="13.5" hidden="1">
      <c r="A274" s="16">
        <v>18</v>
      </c>
      <c r="B274" t="str">
        <f>B175</f>
        <v>typography</v>
      </c>
      <c r="C274" t="str">
        <f>IF(ISERROR(B274),0,B274)</f>
        <v>typography</v>
      </c>
    </row>
    <row r="275" spans="2:3" ht="13.5" hidden="1">
      <c r="B275" t="str">
        <f>C175</f>
        <v>活版印刷術</v>
      </c>
      <c r="C275" t="str">
        <f>IF(C274=0,0,B275)</f>
        <v>活版印刷術</v>
      </c>
    </row>
    <row r="276" spans="2:3" ht="13.5" hidden="1">
      <c r="B276" t="str">
        <f>C176</f>
        <v>膵臓</v>
      </c>
      <c r="C276" t="str">
        <f>IF(C275=0,0,B276)</f>
        <v>膵臓</v>
      </c>
    </row>
    <row r="277" spans="2:3" ht="13.5" hidden="1">
      <c r="B277" t="str">
        <f>C177</f>
        <v>内視鏡</v>
      </c>
      <c r="C277" t="str">
        <f>IF(C276=0,0,B277)</f>
        <v>内視鏡</v>
      </c>
    </row>
    <row r="278" spans="2:3" ht="13.5" hidden="1">
      <c r="B278" t="str">
        <f>C178</f>
        <v>新たに</v>
      </c>
      <c r="C278" t="str">
        <f>IF(C277=0,0,B278)</f>
        <v>新たに</v>
      </c>
    </row>
    <row r="279" spans="1:3" ht="13.5" hidden="1">
      <c r="A279" s="16">
        <v>19</v>
      </c>
      <c r="B279" t="str">
        <f>B176</f>
        <v>pancrea</v>
      </c>
      <c r="C279" t="str">
        <f>IF(ISERROR(B279),0,B279)</f>
        <v>pancrea</v>
      </c>
    </row>
    <row r="280" spans="2:3" ht="13.5" hidden="1">
      <c r="B280" t="str">
        <f>C176</f>
        <v>膵臓</v>
      </c>
      <c r="C280" t="str">
        <f>IF(C279=0,0,B280)</f>
        <v>膵臓</v>
      </c>
    </row>
    <row r="281" spans="2:3" ht="13.5" hidden="1">
      <c r="B281" t="str">
        <f>C177</f>
        <v>内視鏡</v>
      </c>
      <c r="C281" t="str">
        <f>IF(C280=0,0,B281)</f>
        <v>内視鏡</v>
      </c>
    </row>
    <row r="282" spans="2:3" ht="13.5" hidden="1">
      <c r="B282" t="str">
        <f>C178</f>
        <v>新たに</v>
      </c>
      <c r="C282" t="str">
        <f>IF(C281=0,0,B282)</f>
        <v>新たに</v>
      </c>
    </row>
    <row r="283" spans="2:3" ht="13.5" hidden="1">
      <c r="B283" t="str">
        <f>C179</f>
        <v>知見</v>
      </c>
      <c r="C283" t="str">
        <f>IF(C282=0,0,B283)</f>
        <v>知見</v>
      </c>
    </row>
    <row r="284" spans="1:3" ht="13.5" hidden="1">
      <c r="A284" s="16">
        <v>20</v>
      </c>
      <c r="B284" t="str">
        <f>B177</f>
        <v>endoscope</v>
      </c>
      <c r="C284" t="str">
        <f>IF(ISERROR(B284),0,B284)</f>
        <v>endoscope</v>
      </c>
    </row>
    <row r="285" spans="2:3" ht="13.5" hidden="1">
      <c r="B285" t="str">
        <f>C177</f>
        <v>内視鏡</v>
      </c>
      <c r="C285" t="str">
        <f>IF(C284=0,0,B285)</f>
        <v>内視鏡</v>
      </c>
    </row>
    <row r="286" spans="2:3" ht="13.5" hidden="1">
      <c r="B286" t="str">
        <f>C178</f>
        <v>新たに</v>
      </c>
      <c r="C286" t="str">
        <f>IF(C285=0,0,B286)</f>
        <v>新たに</v>
      </c>
    </row>
    <row r="287" spans="2:3" ht="13.5" hidden="1">
      <c r="B287" t="str">
        <f>C179</f>
        <v>知見</v>
      </c>
      <c r="C287" t="str">
        <f>IF(C286=0,0,B287)</f>
        <v>知見</v>
      </c>
    </row>
    <row r="288" spans="2:3" ht="13.5" hidden="1">
      <c r="B288" t="str">
        <f>C180</f>
        <v>繊細な</v>
      </c>
      <c r="C288" t="str">
        <f>IF(C287=0,0,B288)</f>
        <v>繊細な</v>
      </c>
    </row>
    <row r="289" spans="1:3" ht="13.5" hidden="1">
      <c r="A289" s="16">
        <v>21</v>
      </c>
      <c r="B289" t="str">
        <f>B178</f>
        <v>anew</v>
      </c>
      <c r="C289" t="str">
        <f>IF(ISERROR(B289),0,B289)</f>
        <v>anew</v>
      </c>
    </row>
    <row r="290" spans="2:3" ht="13.5" hidden="1">
      <c r="B290" t="str">
        <f>C178</f>
        <v>新たに</v>
      </c>
      <c r="C290" t="str">
        <f>IF(C289=0,0,B290)</f>
        <v>新たに</v>
      </c>
    </row>
    <row r="291" spans="2:3" ht="13.5" hidden="1">
      <c r="B291" t="str">
        <f>C179</f>
        <v>知見</v>
      </c>
      <c r="C291" t="str">
        <f>IF(C290=0,0,B291)</f>
        <v>知見</v>
      </c>
    </row>
    <row r="292" spans="2:3" ht="13.5" hidden="1">
      <c r="B292" t="str">
        <f>C180</f>
        <v>繊細な</v>
      </c>
      <c r="C292" t="str">
        <f>IF(C291=0,0,B292)</f>
        <v>繊細な</v>
      </c>
    </row>
    <row r="293" spans="2:3" ht="13.5" hidden="1">
      <c r="B293" t="str">
        <f>C181</f>
        <v>偶然見つける</v>
      </c>
      <c r="C293" t="str">
        <f>IF(C292=0,0,B293)</f>
        <v>偶然見つける</v>
      </c>
    </row>
    <row r="294" spans="1:3" ht="13.5" hidden="1">
      <c r="A294" s="16">
        <v>22</v>
      </c>
      <c r="B294" t="e">
        <f>B179</f>
        <v>#N/A</v>
      </c>
      <c r="C294">
        <f>IF(ISERROR(B294),0,B294)</f>
        <v>0</v>
      </c>
    </row>
    <row r="295" spans="2:3" ht="13.5" hidden="1">
      <c r="B295" t="str">
        <f>C179</f>
        <v>知見</v>
      </c>
      <c r="C295">
        <f>IF(C294=0,0,B295)</f>
        <v>0</v>
      </c>
    </row>
    <row r="296" spans="2:3" ht="13.5" hidden="1">
      <c r="B296" t="str">
        <f>C180</f>
        <v>繊細な</v>
      </c>
      <c r="C296">
        <f>IF(C295=0,0,B296)</f>
        <v>0</v>
      </c>
    </row>
    <row r="297" spans="2:3" ht="13.5" hidden="1">
      <c r="B297" t="str">
        <f>C181</f>
        <v>偶然見つける</v>
      </c>
      <c r="C297">
        <f>IF(C296=0,0,B297)</f>
        <v>0</v>
      </c>
    </row>
    <row r="298" spans="2:3" ht="13.5" hidden="1">
      <c r="B298" t="str">
        <f>C182</f>
        <v>生体検査</v>
      </c>
      <c r="C298">
        <f>IF(C297=0,0,B298)</f>
        <v>0</v>
      </c>
    </row>
    <row r="299" spans="1:3" ht="13.5" hidden="1">
      <c r="A299" s="16">
        <v>23</v>
      </c>
      <c r="B299" t="e">
        <f>B180</f>
        <v>#N/A</v>
      </c>
      <c r="C299">
        <f>IF(ISERROR(B299),0,B299)</f>
        <v>0</v>
      </c>
    </row>
    <row r="300" spans="2:3" ht="13.5" hidden="1">
      <c r="B300" t="str">
        <f>C180</f>
        <v>繊細な</v>
      </c>
      <c r="C300">
        <f>IF(C299=0,0,B300)</f>
        <v>0</v>
      </c>
    </row>
    <row r="301" spans="2:3" ht="13.5" hidden="1">
      <c r="B301" t="str">
        <f>C181</f>
        <v>偶然見つける</v>
      </c>
      <c r="C301">
        <f>IF(C300=0,0,B301)</f>
        <v>0</v>
      </c>
    </row>
    <row r="302" spans="2:3" ht="13.5" hidden="1">
      <c r="B302" t="str">
        <f>C182</f>
        <v>生体検査</v>
      </c>
      <c r="C302">
        <f>IF(C301=0,0,B302)</f>
        <v>0</v>
      </c>
    </row>
    <row r="303" spans="2:3" ht="13.5" hidden="1">
      <c r="B303" t="str">
        <f>C183</f>
        <v>取締役会</v>
      </c>
      <c r="C303">
        <f>IF(C302=0,0,B303)</f>
        <v>0</v>
      </c>
    </row>
    <row r="304" spans="1:3" ht="13.5" hidden="1">
      <c r="A304" s="16">
        <v>24</v>
      </c>
      <c r="B304" t="e">
        <f>B181</f>
        <v>#N/A</v>
      </c>
      <c r="C304">
        <f>IF(ISERROR(B304),0,B304)</f>
        <v>0</v>
      </c>
    </row>
    <row r="305" spans="2:3" ht="13.5" hidden="1">
      <c r="B305" t="str">
        <f>C181</f>
        <v>偶然見つける</v>
      </c>
      <c r="C305">
        <f>IF(C304=0,0,B305)</f>
        <v>0</v>
      </c>
    </row>
    <row r="306" spans="2:3" ht="13.5" hidden="1">
      <c r="B306" t="str">
        <f>C182</f>
        <v>生体検査</v>
      </c>
      <c r="C306">
        <f>IF(C305=0,0,B306)</f>
        <v>0</v>
      </c>
    </row>
    <row r="307" spans="2:3" ht="13.5" hidden="1">
      <c r="B307" t="str">
        <f>C183</f>
        <v>取締役会</v>
      </c>
      <c r="C307">
        <f>IF(C306=0,0,B307)</f>
        <v>0</v>
      </c>
    </row>
    <row r="308" spans="2:3" ht="13.5" hidden="1">
      <c r="B308" t="str">
        <f>C184</f>
        <v>直感</v>
      </c>
      <c r="C308">
        <f>IF(C307=0,0,B308)</f>
        <v>0</v>
      </c>
    </row>
    <row r="309" spans="1:3" ht="13.5" hidden="1">
      <c r="A309" s="16">
        <v>25</v>
      </c>
      <c r="B309" t="e">
        <f>B182</f>
        <v>#N/A</v>
      </c>
      <c r="C309">
        <f>IF(ISERROR(B309),0,B309)</f>
        <v>0</v>
      </c>
    </row>
    <row r="310" spans="2:3" ht="13.5" hidden="1">
      <c r="B310" t="str">
        <f>C182</f>
        <v>生体検査</v>
      </c>
      <c r="C310">
        <f>IF(C309=0,0,B310)</f>
        <v>0</v>
      </c>
    </row>
    <row r="311" spans="2:3" ht="13.5" hidden="1">
      <c r="B311" t="str">
        <f>C183</f>
        <v>取締役会</v>
      </c>
      <c r="C311">
        <f>IF(C310=0,0,B311)</f>
        <v>0</v>
      </c>
    </row>
    <row r="312" spans="2:3" ht="13.5" hidden="1">
      <c r="B312" t="str">
        <f>C184</f>
        <v>直感</v>
      </c>
      <c r="C312">
        <f>IF(C311=0,0,B312)</f>
        <v>0</v>
      </c>
    </row>
    <row r="313" spans="2:3" ht="13.5" hidden="1">
      <c r="B313" t="str">
        <f>C185</f>
        <v>折れる</v>
      </c>
      <c r="C313">
        <f>IF(C312=0,0,B313)</f>
        <v>0</v>
      </c>
    </row>
  </sheetData>
  <printOptions/>
  <pageMargins left="0.75" right="0.75" top="1" bottom="1" header="0.512" footer="0.512"/>
  <pageSetup orientation="portrait" paperSize="9"/>
  <drawing r:id="rId1"/>
</worksheet>
</file>

<file path=xl/worksheets/sheet3.xml><?xml version="1.0" encoding="utf-8"?>
<worksheet xmlns="http://schemas.openxmlformats.org/spreadsheetml/2006/main" xmlns:r="http://schemas.openxmlformats.org/officeDocument/2006/relationships">
  <dimension ref="A1:U313"/>
  <sheetViews>
    <sheetView workbookViewId="0" topLeftCell="A1">
      <selection activeCell="B125" sqref="B1:B125"/>
    </sheetView>
  </sheetViews>
  <sheetFormatPr defaultColWidth="9.00390625" defaultRowHeight="13.5"/>
  <cols>
    <col min="1" max="1" width="9.00390625" style="16" customWidth="1"/>
    <col min="2" max="2" width="19.125" style="0" customWidth="1"/>
  </cols>
  <sheetData>
    <row r="1" spans="1:2" ht="13.5">
      <c r="A1" s="20">
        <v>1</v>
      </c>
      <c r="B1" t="str">
        <f aca="true" t="shared" si="0" ref="B1:B32">IF(C189=0,"",C189)</f>
        <v>膵臓</v>
      </c>
    </row>
    <row r="2" spans="1:2" ht="13.5">
      <c r="A2" s="20"/>
      <c r="B2" t="str">
        <f t="shared" si="0"/>
        <v>pancrea</v>
      </c>
    </row>
    <row r="3" spans="1:2" ht="13.5">
      <c r="A3" s="20"/>
      <c r="B3" t="str">
        <f t="shared" si="0"/>
        <v>notion</v>
      </c>
    </row>
    <row r="4" spans="1:2" ht="13.5">
      <c r="A4" s="20"/>
      <c r="B4" t="str">
        <f t="shared" si="0"/>
        <v>subtle</v>
      </c>
    </row>
    <row r="5" spans="1:2" ht="13.5">
      <c r="A5" s="20"/>
      <c r="B5" t="str">
        <f t="shared" si="0"/>
        <v>Hare Krishna</v>
      </c>
    </row>
    <row r="6" spans="1:2" ht="13.5">
      <c r="A6" s="20">
        <v>2</v>
      </c>
      <c r="B6" t="str">
        <f t="shared" si="0"/>
        <v>知見</v>
      </c>
    </row>
    <row r="7" spans="1:2" ht="13.5">
      <c r="A7" s="20"/>
      <c r="B7" t="str">
        <f t="shared" si="0"/>
        <v>notion</v>
      </c>
    </row>
    <row r="8" spans="1:2" ht="13.5">
      <c r="A8" s="20"/>
      <c r="B8" t="str">
        <f t="shared" si="0"/>
        <v>subtle</v>
      </c>
    </row>
    <row r="9" spans="1:2" ht="13.5">
      <c r="A9" s="20"/>
      <c r="B9" t="str">
        <f t="shared" si="0"/>
        <v>Hare Krishna</v>
      </c>
    </row>
    <row r="10" spans="1:2" ht="13.5">
      <c r="A10" s="20"/>
      <c r="B10" t="str">
        <f t="shared" si="0"/>
        <v>relent</v>
      </c>
    </row>
    <row r="11" spans="1:2" ht="13.5">
      <c r="A11" s="20">
        <v>3</v>
      </c>
      <c r="B11" t="str">
        <f t="shared" si="0"/>
        <v>繊細な</v>
      </c>
    </row>
    <row r="12" spans="1:2" ht="13.5">
      <c r="A12" s="20"/>
      <c r="B12" t="str">
        <f t="shared" si="0"/>
        <v>subtle</v>
      </c>
    </row>
    <row r="13" spans="1:2" ht="13.5">
      <c r="A13" s="20"/>
      <c r="B13" t="str">
        <f t="shared" si="0"/>
        <v>Hare Krishna</v>
      </c>
    </row>
    <row r="14" spans="1:2" ht="13.5">
      <c r="A14" s="20"/>
      <c r="B14" t="str">
        <f t="shared" si="0"/>
        <v>relent</v>
      </c>
    </row>
    <row r="15" spans="1:2" ht="13.5">
      <c r="A15" s="20"/>
      <c r="B15" t="str">
        <f t="shared" si="0"/>
        <v>Board of Directors</v>
      </c>
    </row>
    <row r="16" spans="1:2" ht="13.5">
      <c r="A16" s="20">
        <v>4</v>
      </c>
      <c r="B16" t="str">
        <f t="shared" si="0"/>
        <v>ヒンズー寺院の名前</v>
      </c>
    </row>
    <row r="17" spans="1:2" ht="13.5">
      <c r="A17" s="20"/>
      <c r="B17" t="str">
        <f t="shared" si="0"/>
        <v>Hare Krishna</v>
      </c>
    </row>
    <row r="18" spans="1:2" ht="13.5">
      <c r="A18" s="20"/>
      <c r="B18" t="str">
        <f t="shared" si="0"/>
        <v>relent</v>
      </c>
    </row>
    <row r="19" spans="1:2" ht="13.5">
      <c r="A19" s="20"/>
      <c r="B19" t="str">
        <f t="shared" si="0"/>
        <v>Board of Directors</v>
      </c>
    </row>
    <row r="20" spans="1:2" ht="13.5">
      <c r="A20" s="20"/>
      <c r="B20" t="str">
        <f t="shared" si="0"/>
        <v>unwed</v>
      </c>
    </row>
    <row r="21" spans="1:2" ht="13.5">
      <c r="A21" s="20">
        <v>5</v>
      </c>
      <c r="B21" t="str">
        <f t="shared" si="0"/>
        <v>折れる</v>
      </c>
    </row>
    <row r="22" spans="1:2" ht="13.5">
      <c r="A22" s="20"/>
      <c r="B22" t="str">
        <f t="shared" si="0"/>
        <v>relent</v>
      </c>
    </row>
    <row r="23" spans="1:2" ht="13.5">
      <c r="A23" s="20"/>
      <c r="B23" t="str">
        <f t="shared" si="0"/>
        <v>Board of Directors</v>
      </c>
    </row>
    <row r="24" spans="1:2" ht="13.5">
      <c r="A24" s="20"/>
      <c r="B24" t="str">
        <f t="shared" si="0"/>
        <v>unwed</v>
      </c>
    </row>
    <row r="25" spans="1:2" ht="13.5">
      <c r="A25" s="20"/>
      <c r="B25" t="str">
        <f t="shared" si="0"/>
        <v>intestines</v>
      </c>
    </row>
    <row r="26" spans="1:2" ht="13.5">
      <c r="A26" s="20">
        <v>6</v>
      </c>
      <c r="B26" t="str">
        <f t="shared" si="0"/>
        <v>取締役会</v>
      </c>
    </row>
    <row r="27" spans="1:2" ht="13.5">
      <c r="A27" s="20"/>
      <c r="B27" t="str">
        <f t="shared" si="0"/>
        <v>Board of Directors</v>
      </c>
    </row>
    <row r="28" spans="1:2" ht="13.5">
      <c r="A28" s="20"/>
      <c r="B28" t="str">
        <f t="shared" si="0"/>
        <v>unwed</v>
      </c>
    </row>
    <row r="29" spans="1:2" ht="13.5">
      <c r="A29" s="20"/>
      <c r="B29" t="str">
        <f t="shared" si="0"/>
        <v>intestines</v>
      </c>
    </row>
    <row r="30" spans="1:2" ht="13.5">
      <c r="A30" s="20"/>
      <c r="B30" t="str">
        <f t="shared" si="0"/>
        <v>diagnose</v>
      </c>
    </row>
    <row r="31" spans="1:2" ht="13.5">
      <c r="A31" s="20">
        <v>7</v>
      </c>
      <c r="B31" t="str">
        <f t="shared" si="0"/>
        <v>未婚の</v>
      </c>
    </row>
    <row r="32" spans="1:2" ht="13.5">
      <c r="A32" s="20"/>
      <c r="B32" t="str">
        <f t="shared" si="0"/>
        <v>unwed</v>
      </c>
    </row>
    <row r="33" spans="1:2" ht="13.5">
      <c r="A33" s="20"/>
      <c r="B33" t="str">
        <f aca="true" t="shared" si="1" ref="B33:B64">IF(C221=0,"",C221)</f>
        <v>intestines</v>
      </c>
    </row>
    <row r="34" spans="1:2" ht="13.5">
      <c r="A34" s="20"/>
      <c r="B34" t="str">
        <f t="shared" si="1"/>
        <v>diagnose</v>
      </c>
    </row>
    <row r="35" spans="1:2" ht="13.5">
      <c r="A35" s="20"/>
      <c r="B35" t="str">
        <f t="shared" si="1"/>
        <v>endoscope</v>
      </c>
    </row>
    <row r="36" spans="1:2" ht="13.5">
      <c r="A36" s="20">
        <v>8</v>
      </c>
      <c r="B36" t="str">
        <f t="shared" si="1"/>
        <v>腸</v>
      </c>
    </row>
    <row r="37" spans="1:2" ht="13.5">
      <c r="A37" s="20"/>
      <c r="B37" t="str">
        <f t="shared" si="1"/>
        <v>intestines</v>
      </c>
    </row>
    <row r="38" spans="1:2" ht="13.5">
      <c r="A38" s="20"/>
      <c r="B38" t="str">
        <f t="shared" si="1"/>
        <v>diagnose</v>
      </c>
    </row>
    <row r="39" spans="1:2" ht="13.5">
      <c r="A39" s="20"/>
      <c r="B39" t="str">
        <f t="shared" si="1"/>
        <v>endoscope</v>
      </c>
    </row>
    <row r="40" spans="1:2" ht="13.5">
      <c r="A40" s="20"/>
      <c r="B40" t="str">
        <f t="shared" si="1"/>
        <v>tuition</v>
      </c>
    </row>
    <row r="41" spans="1:2" ht="13.5">
      <c r="A41" s="20">
        <v>9</v>
      </c>
      <c r="B41" t="str">
        <f t="shared" si="1"/>
        <v>診断する</v>
      </c>
    </row>
    <row r="42" spans="1:2" ht="13.5">
      <c r="A42" s="20"/>
      <c r="B42" t="str">
        <f t="shared" si="1"/>
        <v>diagnose</v>
      </c>
    </row>
    <row r="43" spans="1:2" ht="13.5">
      <c r="A43" s="20"/>
      <c r="B43" t="str">
        <f t="shared" si="1"/>
        <v>endoscope</v>
      </c>
    </row>
    <row r="44" spans="1:2" ht="13.5">
      <c r="A44" s="20"/>
      <c r="B44" t="str">
        <f t="shared" si="1"/>
        <v>tuition</v>
      </c>
    </row>
    <row r="45" spans="1:2" ht="13.5">
      <c r="A45" s="20"/>
      <c r="B45" t="str">
        <f t="shared" si="1"/>
        <v>dawn</v>
      </c>
    </row>
    <row r="46" spans="1:2" ht="13.5">
      <c r="A46" s="20">
        <v>10</v>
      </c>
      <c r="B46" t="str">
        <f t="shared" si="1"/>
        <v>内視鏡</v>
      </c>
    </row>
    <row r="47" spans="1:2" ht="13.5">
      <c r="A47" s="20"/>
      <c r="B47" t="str">
        <f t="shared" si="1"/>
        <v>endoscope</v>
      </c>
    </row>
    <row r="48" spans="1:2" ht="13.5">
      <c r="A48" s="20"/>
      <c r="B48" t="str">
        <f t="shared" si="1"/>
        <v>tuition</v>
      </c>
    </row>
    <row r="49" spans="1:2" ht="13.5">
      <c r="A49" s="20"/>
      <c r="B49" t="str">
        <f t="shared" si="1"/>
        <v>dawn</v>
      </c>
    </row>
    <row r="50" spans="1:2" ht="13.5">
      <c r="A50" s="20"/>
      <c r="B50" t="str">
        <f t="shared" si="1"/>
        <v>anew</v>
      </c>
    </row>
    <row r="51" spans="1:2" ht="13.5">
      <c r="A51" s="20">
        <v>11</v>
      </c>
      <c r="B51" t="str">
        <f t="shared" si="1"/>
        <v>学費</v>
      </c>
    </row>
    <row r="52" spans="1:2" ht="13.5">
      <c r="A52" s="20"/>
      <c r="B52" t="str">
        <f t="shared" si="1"/>
        <v>tuition</v>
      </c>
    </row>
    <row r="53" spans="1:2" ht="13.5">
      <c r="A53" s="20"/>
      <c r="B53" t="str">
        <f t="shared" si="1"/>
        <v>dawn</v>
      </c>
    </row>
    <row r="54" spans="1:2" ht="13.5">
      <c r="A54" s="20"/>
      <c r="B54" t="str">
        <f t="shared" si="1"/>
        <v>anew</v>
      </c>
    </row>
    <row r="55" spans="1:2" ht="13.5">
      <c r="A55" s="20"/>
      <c r="B55" t="str">
        <f t="shared" si="1"/>
        <v>sedate</v>
      </c>
    </row>
    <row r="56" spans="1:2" ht="13.5">
      <c r="A56" s="20">
        <v>12</v>
      </c>
      <c r="B56" t="str">
        <f t="shared" si="1"/>
        <v>はっきり見える</v>
      </c>
    </row>
    <row r="57" spans="1:2" ht="13.5">
      <c r="A57" s="20"/>
      <c r="B57" t="str">
        <f t="shared" si="1"/>
        <v>dawn</v>
      </c>
    </row>
    <row r="58" spans="1:2" ht="13.5">
      <c r="A58" s="20"/>
      <c r="B58" t="str">
        <f t="shared" si="1"/>
        <v>anew</v>
      </c>
    </row>
    <row r="59" spans="1:2" ht="13.5">
      <c r="A59" s="20"/>
      <c r="B59" t="str">
        <f t="shared" si="1"/>
        <v>sedate</v>
      </c>
    </row>
    <row r="60" spans="1:2" ht="13.5">
      <c r="A60" s="20"/>
      <c r="B60" t="str">
        <f t="shared" si="1"/>
        <v>typography</v>
      </c>
    </row>
    <row r="61" spans="1:2" ht="13.5">
      <c r="A61" s="20">
        <v>13</v>
      </c>
      <c r="B61" t="str">
        <f t="shared" si="1"/>
        <v>新たに</v>
      </c>
    </row>
    <row r="62" spans="1:2" ht="13.5">
      <c r="A62" s="20"/>
      <c r="B62" t="str">
        <f t="shared" si="1"/>
        <v>anew</v>
      </c>
    </row>
    <row r="63" spans="1:2" ht="13.5">
      <c r="A63" s="20"/>
      <c r="B63" t="str">
        <f t="shared" si="1"/>
        <v>sedate</v>
      </c>
    </row>
    <row r="64" spans="1:2" ht="13.5">
      <c r="A64" s="20"/>
      <c r="B64" t="str">
        <f t="shared" si="1"/>
        <v>typography</v>
      </c>
    </row>
    <row r="65" spans="1:2" ht="13.5">
      <c r="A65" s="20"/>
      <c r="B65" t="str">
        <f aca="true" t="shared" si="2" ref="B65:B96">IF(C253=0,"",C253)</f>
        <v>commencement</v>
      </c>
    </row>
    <row r="66" spans="1:2" ht="13.5">
      <c r="A66" s="20">
        <v>14</v>
      </c>
      <c r="B66" t="str">
        <f t="shared" si="2"/>
        <v>鎮静剤を打つ</v>
      </c>
    </row>
    <row r="67" spans="1:2" ht="13.5">
      <c r="A67" s="20"/>
      <c r="B67" t="str">
        <f t="shared" si="2"/>
        <v>sedate</v>
      </c>
    </row>
    <row r="68" spans="1:2" ht="13.5">
      <c r="A68" s="20"/>
      <c r="B68" t="str">
        <f t="shared" si="2"/>
        <v>typography</v>
      </c>
    </row>
    <row r="69" spans="1:2" ht="13.5">
      <c r="A69" s="20"/>
      <c r="B69" t="str">
        <f t="shared" si="2"/>
        <v>commencement</v>
      </c>
    </row>
    <row r="70" spans="1:2" ht="13.5">
      <c r="A70" s="20"/>
      <c r="B70" t="str">
        <f t="shared" si="2"/>
        <v>tumor</v>
      </c>
    </row>
    <row r="71" spans="1:2" ht="13.5">
      <c r="A71" s="20">
        <v>15</v>
      </c>
      <c r="B71" t="str">
        <f t="shared" si="2"/>
        <v>活版印刷術</v>
      </c>
    </row>
    <row r="72" spans="1:2" ht="13.5">
      <c r="A72" s="20"/>
      <c r="B72" t="str">
        <f t="shared" si="2"/>
        <v>typography</v>
      </c>
    </row>
    <row r="73" spans="1:2" ht="13.5">
      <c r="A73" s="20"/>
      <c r="B73" t="str">
        <f t="shared" si="2"/>
        <v>commencement</v>
      </c>
    </row>
    <row r="74" spans="1:2" ht="13.5">
      <c r="A74" s="20"/>
      <c r="B74" t="str">
        <f t="shared" si="2"/>
        <v>tumor</v>
      </c>
    </row>
    <row r="75" spans="1:2" ht="13.5">
      <c r="A75" s="20"/>
      <c r="B75" t="str">
        <f t="shared" si="2"/>
        <v>stumble</v>
      </c>
    </row>
    <row r="76" spans="1:2" ht="13.5">
      <c r="A76" s="20">
        <v>16</v>
      </c>
      <c r="B76" t="str">
        <f t="shared" si="2"/>
        <v>学位授与式</v>
      </c>
    </row>
    <row r="77" spans="1:2" ht="13.5">
      <c r="A77" s="20"/>
      <c r="B77" t="str">
        <f t="shared" si="2"/>
        <v>commencement</v>
      </c>
    </row>
    <row r="78" spans="1:2" ht="13.5">
      <c r="A78" s="20"/>
      <c r="B78" t="str">
        <f t="shared" si="2"/>
        <v>tumor</v>
      </c>
    </row>
    <row r="79" spans="1:2" ht="13.5">
      <c r="A79" s="20"/>
      <c r="B79" t="str">
        <f t="shared" si="2"/>
        <v>stumble</v>
      </c>
    </row>
    <row r="80" spans="1:2" ht="13.5">
      <c r="A80" s="20"/>
      <c r="B80" t="str">
        <f t="shared" si="2"/>
        <v>intuition</v>
      </c>
    </row>
    <row r="81" spans="1:2" ht="13.5">
      <c r="A81" s="20">
        <v>17</v>
      </c>
      <c r="B81" t="str">
        <f t="shared" si="2"/>
        <v>腫瘍</v>
      </c>
    </row>
    <row r="82" spans="1:2" ht="13.5">
      <c r="A82" s="20"/>
      <c r="B82" t="str">
        <f t="shared" si="2"/>
        <v>tumor</v>
      </c>
    </row>
    <row r="83" spans="1:2" ht="13.5">
      <c r="A83" s="20"/>
      <c r="B83" t="str">
        <f t="shared" si="2"/>
        <v>stumble</v>
      </c>
    </row>
    <row r="84" spans="1:2" ht="13.5">
      <c r="A84" s="20"/>
      <c r="B84" t="str">
        <f t="shared" si="2"/>
        <v>intuition</v>
      </c>
    </row>
    <row r="85" spans="1:2" ht="13.5">
      <c r="A85" s="20"/>
      <c r="B85" t="str">
        <f t="shared" si="2"/>
        <v>adoption</v>
      </c>
    </row>
    <row r="86" spans="1:2" ht="13.5">
      <c r="A86" s="20">
        <v>18</v>
      </c>
      <c r="B86" t="str">
        <f t="shared" si="2"/>
        <v>偶然見つける</v>
      </c>
    </row>
    <row r="87" spans="1:2" ht="13.5">
      <c r="A87" s="20"/>
      <c r="B87" t="str">
        <f t="shared" si="2"/>
        <v>stumble</v>
      </c>
    </row>
    <row r="88" spans="1:2" ht="13.5">
      <c r="A88" s="20"/>
      <c r="B88" t="str">
        <f t="shared" si="2"/>
        <v>intuition</v>
      </c>
    </row>
    <row r="89" spans="1:2" ht="13.5">
      <c r="A89" s="20"/>
      <c r="B89" t="str">
        <f t="shared" si="2"/>
        <v>adoption</v>
      </c>
    </row>
    <row r="90" spans="1:2" ht="13.5">
      <c r="A90" s="20"/>
      <c r="B90" t="str">
        <f t="shared" si="2"/>
        <v>biopsy</v>
      </c>
    </row>
    <row r="91" spans="1:2" ht="13.5">
      <c r="A91" s="20">
        <v>19</v>
      </c>
      <c r="B91" t="str">
        <f t="shared" si="2"/>
        <v>直感</v>
      </c>
    </row>
    <row r="92" spans="1:2" ht="13.5">
      <c r="A92" s="20"/>
      <c r="B92" t="str">
        <f t="shared" si="2"/>
        <v>intuition</v>
      </c>
    </row>
    <row r="93" spans="1:2" ht="13.5">
      <c r="A93" s="20"/>
      <c r="B93" t="str">
        <f t="shared" si="2"/>
        <v>adoption</v>
      </c>
    </row>
    <row r="94" spans="1:2" ht="13.5">
      <c r="A94" s="20"/>
      <c r="B94" t="str">
        <f t="shared" si="2"/>
        <v>biopsy</v>
      </c>
    </row>
    <row r="95" spans="1:2" ht="13.5">
      <c r="A95" s="20"/>
      <c r="B95" t="str">
        <f t="shared" si="2"/>
        <v>pancrea</v>
      </c>
    </row>
    <row r="96" spans="1:2" ht="13.5">
      <c r="A96" s="20">
        <v>20</v>
      </c>
      <c r="B96" t="str">
        <f t="shared" si="2"/>
        <v>養子</v>
      </c>
    </row>
    <row r="97" spans="1:2" ht="13.5">
      <c r="A97" s="20"/>
      <c r="B97" t="str">
        <f aca="true" t="shared" si="3" ref="B97:B125">IF(C285=0,"",C285)</f>
        <v>adoption</v>
      </c>
    </row>
    <row r="98" spans="1:2" ht="13.5">
      <c r="A98" s="20"/>
      <c r="B98" t="str">
        <f t="shared" si="3"/>
        <v>biopsy</v>
      </c>
    </row>
    <row r="99" spans="1:2" ht="13.5">
      <c r="A99" s="20"/>
      <c r="B99" t="str">
        <f t="shared" si="3"/>
        <v>pancrea</v>
      </c>
    </row>
    <row r="100" spans="1:2" ht="13.5">
      <c r="A100" s="20"/>
      <c r="B100" t="str">
        <f t="shared" si="3"/>
        <v>notion</v>
      </c>
    </row>
    <row r="101" spans="1:2" ht="13.5">
      <c r="A101" s="20">
        <v>21</v>
      </c>
      <c r="B101" t="str">
        <f t="shared" si="3"/>
        <v>生体検査</v>
      </c>
    </row>
    <row r="102" spans="1:2" ht="13.5">
      <c r="A102" s="20"/>
      <c r="B102" t="str">
        <f t="shared" si="3"/>
        <v>biopsy</v>
      </c>
    </row>
    <row r="103" spans="1:2" ht="13.5">
      <c r="A103" s="20"/>
      <c r="B103" t="str">
        <f t="shared" si="3"/>
        <v>pancrea</v>
      </c>
    </row>
    <row r="104" spans="1:2" ht="13.5">
      <c r="A104" s="20"/>
      <c r="B104" t="str">
        <f t="shared" si="3"/>
        <v>notion</v>
      </c>
    </row>
    <row r="105" spans="1:2" ht="13.5">
      <c r="A105" s="20"/>
      <c r="B105" t="str">
        <f t="shared" si="3"/>
        <v>subtle</v>
      </c>
    </row>
    <row r="106" spans="1:2" ht="13.5">
      <c r="A106" s="20">
        <v>22</v>
      </c>
      <c r="B106">
        <f t="shared" si="3"/>
      </c>
    </row>
    <row r="107" spans="1:2" ht="13.5">
      <c r="A107" s="20"/>
      <c r="B107">
        <f t="shared" si="3"/>
      </c>
    </row>
    <row r="108" spans="1:2" ht="13.5">
      <c r="A108" s="20"/>
      <c r="B108">
        <f t="shared" si="3"/>
      </c>
    </row>
    <row r="109" spans="1:2" ht="13.5">
      <c r="A109" s="20"/>
      <c r="B109">
        <f t="shared" si="3"/>
      </c>
    </row>
    <row r="110" spans="1:2" ht="13.5">
      <c r="A110" s="20"/>
      <c r="B110">
        <f t="shared" si="3"/>
      </c>
    </row>
    <row r="111" spans="1:2" ht="13.5">
      <c r="A111" s="20">
        <v>23</v>
      </c>
      <c r="B111">
        <f t="shared" si="3"/>
      </c>
    </row>
    <row r="112" spans="1:2" ht="13.5">
      <c r="A112" s="20"/>
      <c r="B112">
        <f t="shared" si="3"/>
      </c>
    </row>
    <row r="113" spans="1:2" ht="13.5">
      <c r="A113" s="20"/>
      <c r="B113">
        <f t="shared" si="3"/>
      </c>
    </row>
    <row r="114" spans="1:2" ht="13.5">
      <c r="A114" s="20"/>
      <c r="B114">
        <f t="shared" si="3"/>
      </c>
    </row>
    <row r="115" spans="1:2" ht="13.5">
      <c r="A115" s="20"/>
      <c r="B115">
        <f t="shared" si="3"/>
      </c>
    </row>
    <row r="116" spans="1:2" ht="13.5">
      <c r="A116" s="20">
        <v>24</v>
      </c>
      <c r="B116">
        <f t="shared" si="3"/>
      </c>
    </row>
    <row r="117" spans="1:2" ht="13.5">
      <c r="A117" s="20"/>
      <c r="B117">
        <f t="shared" si="3"/>
      </c>
    </row>
    <row r="118" spans="1:2" ht="13.5">
      <c r="A118" s="20"/>
      <c r="B118">
        <f t="shared" si="3"/>
      </c>
    </row>
    <row r="119" spans="1:2" ht="13.5">
      <c r="A119" s="20"/>
      <c r="B119">
        <f t="shared" si="3"/>
      </c>
    </row>
    <row r="120" spans="1:2" ht="13.5">
      <c r="A120" s="20"/>
      <c r="B120">
        <f t="shared" si="3"/>
      </c>
    </row>
    <row r="121" spans="1:2" ht="13.5">
      <c r="A121" s="20">
        <v>25</v>
      </c>
      <c r="B121">
        <f t="shared" si="3"/>
      </c>
    </row>
    <row r="122" ht="13.5">
      <c r="B122">
        <f t="shared" si="3"/>
      </c>
    </row>
    <row r="123" ht="13.5">
      <c r="B123">
        <f t="shared" si="3"/>
      </c>
    </row>
    <row r="124" ht="13.5">
      <c r="B124">
        <f t="shared" si="3"/>
      </c>
    </row>
    <row r="125" ht="13.5">
      <c r="B125">
        <f t="shared" si="3"/>
      </c>
    </row>
    <row r="126" spans="1:18" s="11" customFormat="1" ht="13.5" hidden="1">
      <c r="A126" s="17" t="s">
        <v>6</v>
      </c>
      <c r="B126" s="11" t="s">
        <v>9</v>
      </c>
      <c r="C126" s="11" t="s">
        <v>9</v>
      </c>
      <c r="D126" s="11" t="s">
        <v>7</v>
      </c>
      <c r="E126" s="11" t="s">
        <v>7</v>
      </c>
      <c r="F126" s="11" t="s">
        <v>16</v>
      </c>
      <c r="G126" s="11" t="s">
        <v>17</v>
      </c>
      <c r="H126" s="11" t="s">
        <v>18</v>
      </c>
      <c r="I126" s="11" t="s">
        <v>14</v>
      </c>
      <c r="K126" s="11" t="s">
        <v>12</v>
      </c>
      <c r="L126" s="11" t="s">
        <v>12</v>
      </c>
      <c r="N126" s="11" t="s">
        <v>9</v>
      </c>
      <c r="O126" s="11" t="s">
        <v>9</v>
      </c>
      <c r="P126" s="11" t="s">
        <v>19</v>
      </c>
      <c r="Q126" s="11" t="s">
        <v>8</v>
      </c>
      <c r="R126" s="11" t="s">
        <v>8</v>
      </c>
    </row>
    <row r="127" spans="1:21" ht="13.5" hidden="1">
      <c r="A127">
        <v>1</v>
      </c>
      <c r="B127" s="16" t="str">
        <f>'語彙表'!B4</f>
        <v>commencement</v>
      </c>
      <c r="C127" s="16" t="str">
        <f>IF(B127=0,0,'語彙表'!C4)</f>
        <v>学位授与式</v>
      </c>
      <c r="D127">
        <f aca="true" t="shared" si="4" ref="D127:D151">IF(CODE(B127)&gt;9600,B127,0)</f>
        <v>0</v>
      </c>
      <c r="E127">
        <f aca="true" t="shared" si="5" ref="E127:E151">IF(CODE(B127)&gt;9600,C127,0)</f>
        <v>0</v>
      </c>
      <c r="F127">
        <f aca="true" ca="1" t="shared" si="6" ref="F127:F151">RAND()</f>
        <v>0.22525405459605796</v>
      </c>
      <c r="G127">
        <f aca="true" t="shared" si="7" ref="G127:G151">RANK(F127,$F$127:$F$151)</f>
        <v>20</v>
      </c>
      <c r="H127" t="str">
        <f>B127</f>
        <v>commencement</v>
      </c>
      <c r="I127" t="str">
        <f>C127</f>
        <v>学位授与式</v>
      </c>
      <c r="J127">
        <v>1</v>
      </c>
      <c r="K127" t="str">
        <f aca="true" t="shared" si="8" ref="K127:K151">VLOOKUP(J127,$G$127:$I$151,2,FALSE)</f>
        <v>pancrea</v>
      </c>
      <c r="L127" t="str">
        <f aca="true" t="shared" si="9" ref="L127:L151">VLOOKUP(J127,$G$127:$I$151,3,FALSE)</f>
        <v>膵臓</v>
      </c>
      <c r="M127">
        <f>IF(L127=0,0,1)</f>
        <v>1</v>
      </c>
      <c r="N127" t="str">
        <f aca="true" t="shared" si="10" ref="N127:N151">K127</f>
        <v>pancrea</v>
      </c>
      <c r="O127" t="str">
        <f aca="true" t="shared" si="11" ref="O127:O151">L127</f>
        <v>膵臓</v>
      </c>
      <c r="P127">
        <v>1</v>
      </c>
      <c r="Q127" t="str">
        <f>VLOOKUP(P127,$M$127:$O$151,3,FALSE)</f>
        <v>膵臓</v>
      </c>
      <c r="R127" t="str">
        <f>VLOOKUP(P127,$M$127:$O$151,2,FALSE)</f>
        <v>pancrea</v>
      </c>
      <c r="S127">
        <f aca="true" t="shared" si="12" ref="S127:S151">IF(ISERROR(R127),1,0)</f>
        <v>0</v>
      </c>
      <c r="T127">
        <f>SUM($S$127:S127)</f>
        <v>0</v>
      </c>
      <c r="U127" t="str">
        <f aca="true" t="shared" si="13" ref="U127:U154">IF(T127=0,R127,VLOOKUP(T127,$P$127:$R$151,3,FALSE))</f>
        <v>pancrea</v>
      </c>
    </row>
    <row r="128" spans="1:21" ht="13.5" hidden="1">
      <c r="A128">
        <v>2</v>
      </c>
      <c r="B128" s="16" t="str">
        <f>'語彙表'!B5</f>
        <v>unwed</v>
      </c>
      <c r="C128" s="16" t="str">
        <f>IF(B128=0,0,'語彙表'!C5)</f>
        <v>未婚の</v>
      </c>
      <c r="D128">
        <f t="shared" si="4"/>
        <v>0</v>
      </c>
      <c r="E128">
        <f t="shared" si="5"/>
        <v>0</v>
      </c>
      <c r="F128">
        <f ca="1" t="shared" si="6"/>
        <v>0.6928613985780387</v>
      </c>
      <c r="G128">
        <f t="shared" si="7"/>
        <v>8</v>
      </c>
      <c r="H128" t="str">
        <f aca="true" t="shared" si="14" ref="H128:H151">B128</f>
        <v>unwed</v>
      </c>
      <c r="I128" t="str">
        <f aca="true" t="shared" si="15" ref="I128:I151">C128</f>
        <v>未婚の</v>
      </c>
      <c r="J128">
        <v>2</v>
      </c>
      <c r="K128" t="str">
        <f t="shared" si="8"/>
        <v>notion</v>
      </c>
      <c r="L128" t="str">
        <f t="shared" si="9"/>
        <v>知見</v>
      </c>
      <c r="M128">
        <f aca="true" t="shared" si="16" ref="M128:M151">IF(L128=0,M127,M127+1)</f>
        <v>2</v>
      </c>
      <c r="N128" t="str">
        <f t="shared" si="10"/>
        <v>notion</v>
      </c>
      <c r="O128" t="str">
        <f t="shared" si="11"/>
        <v>知見</v>
      </c>
      <c r="P128">
        <v>2</v>
      </c>
      <c r="Q128" t="str">
        <f aca="true" t="shared" si="17" ref="Q128:Q151">VLOOKUP(P128,$M$127:$O$151,3,FALSE)</f>
        <v>知見</v>
      </c>
      <c r="R128" t="str">
        <f aca="true" t="shared" si="18" ref="R128:R151">VLOOKUP(P128,$M$127:$O$151,2,FALSE)</f>
        <v>notion</v>
      </c>
      <c r="S128">
        <f t="shared" si="12"/>
        <v>0</v>
      </c>
      <c r="T128">
        <f>SUM($S$127:S128)</f>
        <v>0</v>
      </c>
      <c r="U128" t="str">
        <f t="shared" si="13"/>
        <v>notion</v>
      </c>
    </row>
    <row r="129" spans="1:21" ht="13.5" hidden="1">
      <c r="A129">
        <v>3</v>
      </c>
      <c r="B129" s="16" t="str">
        <f>'語彙表'!B6</f>
        <v>adoption</v>
      </c>
      <c r="C129" s="16" t="str">
        <f>IF(B129=0,0,'語彙表'!C6)</f>
        <v>養子</v>
      </c>
      <c r="D129">
        <f t="shared" si="4"/>
        <v>0</v>
      </c>
      <c r="E129">
        <f t="shared" si="5"/>
        <v>0</v>
      </c>
      <c r="F129">
        <f ca="1" t="shared" si="6"/>
        <v>0.04974763902344681</v>
      </c>
      <c r="G129">
        <f t="shared" si="7"/>
        <v>24</v>
      </c>
      <c r="H129" t="str">
        <f t="shared" si="14"/>
        <v>adoption</v>
      </c>
      <c r="I129" t="str">
        <f t="shared" si="15"/>
        <v>養子</v>
      </c>
      <c r="J129">
        <v>3</v>
      </c>
      <c r="K129">
        <f t="shared" si="8"/>
        <v>0</v>
      </c>
      <c r="L129">
        <f t="shared" si="9"/>
        <v>0</v>
      </c>
      <c r="M129">
        <f t="shared" si="16"/>
        <v>2</v>
      </c>
      <c r="N129">
        <f t="shared" si="10"/>
        <v>0</v>
      </c>
      <c r="O129">
        <f t="shared" si="11"/>
        <v>0</v>
      </c>
      <c r="P129">
        <v>3</v>
      </c>
      <c r="Q129" t="str">
        <f t="shared" si="17"/>
        <v>繊細な</v>
      </c>
      <c r="R129" t="str">
        <f t="shared" si="18"/>
        <v>subtle</v>
      </c>
      <c r="S129">
        <f t="shared" si="12"/>
        <v>0</v>
      </c>
      <c r="T129">
        <f>SUM($S$127:S129)</f>
        <v>0</v>
      </c>
      <c r="U129" t="str">
        <f t="shared" si="13"/>
        <v>subtle</v>
      </c>
    </row>
    <row r="130" spans="1:21" ht="13.5" hidden="1">
      <c r="A130">
        <v>4</v>
      </c>
      <c r="B130" s="16" t="str">
        <f>'語彙表'!B7</f>
        <v>relent</v>
      </c>
      <c r="C130" s="16" t="str">
        <f>IF(B130=0,0,'語彙表'!C7)</f>
        <v>折れる</v>
      </c>
      <c r="D130">
        <f t="shared" si="4"/>
        <v>0</v>
      </c>
      <c r="E130">
        <f t="shared" si="5"/>
        <v>0</v>
      </c>
      <c r="F130">
        <f ca="1" t="shared" si="6"/>
        <v>0.7858808834547739</v>
      </c>
      <c r="G130">
        <f t="shared" si="7"/>
        <v>6</v>
      </c>
      <c r="H130" t="str">
        <f t="shared" si="14"/>
        <v>relent</v>
      </c>
      <c r="I130" t="str">
        <f t="shared" si="15"/>
        <v>折れる</v>
      </c>
      <c r="J130">
        <v>4</v>
      </c>
      <c r="K130" t="str">
        <f t="shared" si="8"/>
        <v>subtle</v>
      </c>
      <c r="L130" t="str">
        <f t="shared" si="9"/>
        <v>繊細な</v>
      </c>
      <c r="M130">
        <f t="shared" si="16"/>
        <v>3</v>
      </c>
      <c r="N130" t="str">
        <f t="shared" si="10"/>
        <v>subtle</v>
      </c>
      <c r="O130" t="str">
        <f t="shared" si="11"/>
        <v>繊細な</v>
      </c>
      <c r="P130">
        <v>4</v>
      </c>
      <c r="Q130" t="str">
        <f t="shared" si="17"/>
        <v>ヒンズー寺院の名前</v>
      </c>
      <c r="R130" t="str">
        <f t="shared" si="18"/>
        <v>Hare Krishna</v>
      </c>
      <c r="S130">
        <f t="shared" si="12"/>
        <v>0</v>
      </c>
      <c r="T130">
        <f>SUM($S$127:S130)</f>
        <v>0</v>
      </c>
      <c r="U130" t="str">
        <f t="shared" si="13"/>
        <v>Hare Krishna</v>
      </c>
    </row>
    <row r="131" spans="1:21" ht="13.5" hidden="1">
      <c r="A131">
        <v>5</v>
      </c>
      <c r="B131" s="16" t="str">
        <f>'語彙表'!B8</f>
        <v>tuition</v>
      </c>
      <c r="C131" s="16" t="str">
        <f>IF(B131=0,0,'語彙表'!C8)</f>
        <v>学費</v>
      </c>
      <c r="D131">
        <f t="shared" si="4"/>
        <v>0</v>
      </c>
      <c r="E131">
        <f t="shared" si="5"/>
        <v>0</v>
      </c>
      <c r="F131">
        <f ca="1" t="shared" si="6"/>
        <v>0.6187611205956858</v>
      </c>
      <c r="G131">
        <f t="shared" si="7"/>
        <v>12</v>
      </c>
      <c r="H131" t="str">
        <f t="shared" si="14"/>
        <v>tuition</v>
      </c>
      <c r="I131" t="str">
        <f t="shared" si="15"/>
        <v>学費</v>
      </c>
      <c r="J131">
        <v>5</v>
      </c>
      <c r="K131" t="str">
        <f t="shared" si="8"/>
        <v>Hare Krishna</v>
      </c>
      <c r="L131" t="str">
        <f t="shared" si="9"/>
        <v>ヒンズー寺院の名前</v>
      </c>
      <c r="M131">
        <f t="shared" si="16"/>
        <v>4</v>
      </c>
      <c r="N131" t="str">
        <f t="shared" si="10"/>
        <v>Hare Krishna</v>
      </c>
      <c r="O131" t="str">
        <f t="shared" si="11"/>
        <v>ヒンズー寺院の名前</v>
      </c>
      <c r="P131">
        <v>5</v>
      </c>
      <c r="Q131" t="str">
        <f t="shared" si="17"/>
        <v>折れる</v>
      </c>
      <c r="R131" t="str">
        <f t="shared" si="18"/>
        <v>relent</v>
      </c>
      <c r="S131">
        <f t="shared" si="12"/>
        <v>0</v>
      </c>
      <c r="T131">
        <f>SUM($S$127:S131)</f>
        <v>0</v>
      </c>
      <c r="U131" t="str">
        <f t="shared" si="13"/>
        <v>relent</v>
      </c>
    </row>
    <row r="132" spans="1:21" ht="13.5" hidden="1">
      <c r="A132">
        <v>6</v>
      </c>
      <c r="B132" s="16" t="str">
        <f>'語彙表'!B9</f>
        <v>Hare Krishna</v>
      </c>
      <c r="C132" s="16" t="str">
        <f>IF(B132=0,0,'語彙表'!C9)</f>
        <v>ヒンズー寺院の名前</v>
      </c>
      <c r="D132">
        <f t="shared" si="4"/>
        <v>0</v>
      </c>
      <c r="E132">
        <f t="shared" si="5"/>
        <v>0</v>
      </c>
      <c r="F132">
        <f ca="1" t="shared" si="6"/>
        <v>0.8395173786022259</v>
      </c>
      <c r="G132">
        <f t="shared" si="7"/>
        <v>5</v>
      </c>
      <c r="H132" t="str">
        <f t="shared" si="14"/>
        <v>Hare Krishna</v>
      </c>
      <c r="I132" t="str">
        <f t="shared" si="15"/>
        <v>ヒンズー寺院の名前</v>
      </c>
      <c r="J132">
        <v>6</v>
      </c>
      <c r="K132" t="str">
        <f t="shared" si="8"/>
        <v>relent</v>
      </c>
      <c r="L132" t="str">
        <f t="shared" si="9"/>
        <v>折れる</v>
      </c>
      <c r="M132">
        <f t="shared" si="16"/>
        <v>5</v>
      </c>
      <c r="N132" t="str">
        <f t="shared" si="10"/>
        <v>relent</v>
      </c>
      <c r="O132" t="str">
        <f t="shared" si="11"/>
        <v>折れる</v>
      </c>
      <c r="P132">
        <v>6</v>
      </c>
      <c r="Q132" t="str">
        <f t="shared" si="17"/>
        <v>取締役会</v>
      </c>
      <c r="R132" t="str">
        <f t="shared" si="18"/>
        <v>Board of Directors</v>
      </c>
      <c r="S132">
        <f t="shared" si="12"/>
        <v>0</v>
      </c>
      <c r="T132">
        <f>SUM($S$127:S132)</f>
        <v>0</v>
      </c>
      <c r="U132" t="str">
        <f t="shared" si="13"/>
        <v>Board of Directors</v>
      </c>
    </row>
    <row r="133" spans="1:21" ht="13.5" hidden="1">
      <c r="A133">
        <v>7</v>
      </c>
      <c r="B133" s="16" t="str">
        <f>'語彙表'!B10</f>
        <v>stumble</v>
      </c>
      <c r="C133" s="16" t="str">
        <f>IF(B133=0,0,'語彙表'!C10)</f>
        <v>偶然見つける</v>
      </c>
      <c r="D133">
        <f t="shared" si="4"/>
        <v>0</v>
      </c>
      <c r="E133">
        <f t="shared" si="5"/>
        <v>0</v>
      </c>
      <c r="F133">
        <f ca="1" t="shared" si="6"/>
        <v>0.1370733421637711</v>
      </c>
      <c r="G133">
        <f t="shared" si="7"/>
        <v>22</v>
      </c>
      <c r="H133" t="str">
        <f t="shared" si="14"/>
        <v>stumble</v>
      </c>
      <c r="I133" t="str">
        <f t="shared" si="15"/>
        <v>偶然見つける</v>
      </c>
      <c r="J133">
        <v>7</v>
      </c>
      <c r="K133" t="str">
        <f t="shared" si="8"/>
        <v>Board of Directors</v>
      </c>
      <c r="L133" t="str">
        <f t="shared" si="9"/>
        <v>取締役会</v>
      </c>
      <c r="M133">
        <f t="shared" si="16"/>
        <v>6</v>
      </c>
      <c r="N133" t="str">
        <f t="shared" si="10"/>
        <v>Board of Directors</v>
      </c>
      <c r="O133" t="str">
        <f t="shared" si="11"/>
        <v>取締役会</v>
      </c>
      <c r="P133">
        <v>7</v>
      </c>
      <c r="Q133" t="str">
        <f t="shared" si="17"/>
        <v>未婚の</v>
      </c>
      <c r="R133" t="str">
        <f t="shared" si="18"/>
        <v>unwed</v>
      </c>
      <c r="S133">
        <f t="shared" si="12"/>
        <v>0</v>
      </c>
      <c r="T133">
        <f>SUM($S$127:S133)</f>
        <v>0</v>
      </c>
      <c r="U133" t="str">
        <f t="shared" si="13"/>
        <v>unwed</v>
      </c>
    </row>
    <row r="134" spans="1:21" ht="13.5" hidden="1">
      <c r="A134">
        <v>8</v>
      </c>
      <c r="B134" s="16" t="str">
        <f>'語彙表'!B11</f>
        <v>typography</v>
      </c>
      <c r="C134" s="16" t="str">
        <f>IF(B134=0,0,'語彙表'!C11)</f>
        <v>活版印刷術</v>
      </c>
      <c r="D134">
        <f t="shared" si="4"/>
        <v>0</v>
      </c>
      <c r="E134">
        <f t="shared" si="5"/>
        <v>0</v>
      </c>
      <c r="F134">
        <f ca="1" t="shared" si="6"/>
        <v>0.22613088209862653</v>
      </c>
      <c r="G134">
        <f t="shared" si="7"/>
        <v>19</v>
      </c>
      <c r="H134" t="str">
        <f t="shared" si="14"/>
        <v>typography</v>
      </c>
      <c r="I134" t="str">
        <f t="shared" si="15"/>
        <v>活版印刷術</v>
      </c>
      <c r="J134">
        <v>8</v>
      </c>
      <c r="K134" t="str">
        <f t="shared" si="8"/>
        <v>unwed</v>
      </c>
      <c r="L134" t="str">
        <f t="shared" si="9"/>
        <v>未婚の</v>
      </c>
      <c r="M134">
        <f t="shared" si="16"/>
        <v>7</v>
      </c>
      <c r="N134" t="str">
        <f t="shared" si="10"/>
        <v>unwed</v>
      </c>
      <c r="O134" t="str">
        <f t="shared" si="11"/>
        <v>未婚の</v>
      </c>
      <c r="P134">
        <v>8</v>
      </c>
      <c r="Q134" t="str">
        <f t="shared" si="17"/>
        <v>腸</v>
      </c>
      <c r="R134" t="str">
        <f t="shared" si="18"/>
        <v>intestines</v>
      </c>
      <c r="S134">
        <f t="shared" si="12"/>
        <v>0</v>
      </c>
      <c r="T134">
        <f>SUM($S$127:S134)</f>
        <v>0</v>
      </c>
      <c r="U134" t="str">
        <f t="shared" si="13"/>
        <v>intestines</v>
      </c>
    </row>
    <row r="135" spans="1:21" ht="13.5" hidden="1">
      <c r="A135">
        <v>9</v>
      </c>
      <c r="B135" s="16" t="str">
        <f>'語彙表'!B12</f>
        <v>subtle</v>
      </c>
      <c r="C135" s="16" t="str">
        <f>IF(B135=0,0,'語彙表'!C12)</f>
        <v>繊細な</v>
      </c>
      <c r="D135">
        <f t="shared" si="4"/>
        <v>0</v>
      </c>
      <c r="E135">
        <f t="shared" si="5"/>
        <v>0</v>
      </c>
      <c r="F135">
        <f ca="1" t="shared" si="6"/>
        <v>0.8460770440420609</v>
      </c>
      <c r="G135">
        <f t="shared" si="7"/>
        <v>4</v>
      </c>
      <c r="H135" t="str">
        <f t="shared" si="14"/>
        <v>subtle</v>
      </c>
      <c r="I135" t="str">
        <f t="shared" si="15"/>
        <v>繊細な</v>
      </c>
      <c r="J135">
        <v>9</v>
      </c>
      <c r="K135" t="str">
        <f t="shared" si="8"/>
        <v>intestines</v>
      </c>
      <c r="L135" t="str">
        <f t="shared" si="9"/>
        <v>腸</v>
      </c>
      <c r="M135">
        <f t="shared" si="16"/>
        <v>8</v>
      </c>
      <c r="N135" t="str">
        <f t="shared" si="10"/>
        <v>intestines</v>
      </c>
      <c r="O135" t="str">
        <f t="shared" si="11"/>
        <v>腸</v>
      </c>
      <c r="P135">
        <v>9</v>
      </c>
      <c r="Q135" t="str">
        <f t="shared" si="17"/>
        <v>診断する</v>
      </c>
      <c r="R135" t="str">
        <f t="shared" si="18"/>
        <v>diagnose</v>
      </c>
      <c r="S135">
        <f t="shared" si="12"/>
        <v>0</v>
      </c>
      <c r="T135">
        <f>SUM($S$127:S135)</f>
        <v>0</v>
      </c>
      <c r="U135" t="str">
        <f t="shared" si="13"/>
        <v>diagnose</v>
      </c>
    </row>
    <row r="136" spans="1:21" ht="13.5" hidden="1">
      <c r="A136">
        <v>10</v>
      </c>
      <c r="B136" s="16" t="str">
        <f>'語彙表'!B13</f>
        <v>Board of Directors</v>
      </c>
      <c r="C136" s="16" t="str">
        <f>IF(B136=0,0,'語彙表'!C13)</f>
        <v>取締役会</v>
      </c>
      <c r="D136">
        <f t="shared" si="4"/>
        <v>0</v>
      </c>
      <c r="E136">
        <f t="shared" si="5"/>
        <v>0</v>
      </c>
      <c r="F136">
        <f ca="1" t="shared" si="6"/>
        <v>0.7516962880241833</v>
      </c>
      <c r="G136">
        <f t="shared" si="7"/>
        <v>7</v>
      </c>
      <c r="H136" t="str">
        <f t="shared" si="14"/>
        <v>Board of Directors</v>
      </c>
      <c r="I136" t="str">
        <f t="shared" si="15"/>
        <v>取締役会</v>
      </c>
      <c r="J136">
        <v>10</v>
      </c>
      <c r="K136" t="str">
        <f t="shared" si="8"/>
        <v>diagnose</v>
      </c>
      <c r="L136" t="str">
        <f t="shared" si="9"/>
        <v>診断する</v>
      </c>
      <c r="M136">
        <f t="shared" si="16"/>
        <v>9</v>
      </c>
      <c r="N136" t="str">
        <f t="shared" si="10"/>
        <v>diagnose</v>
      </c>
      <c r="O136" t="str">
        <f t="shared" si="11"/>
        <v>診断する</v>
      </c>
      <c r="P136">
        <v>10</v>
      </c>
      <c r="Q136" t="str">
        <f t="shared" si="17"/>
        <v>内視鏡</v>
      </c>
      <c r="R136" t="str">
        <f t="shared" si="18"/>
        <v>endoscope</v>
      </c>
      <c r="S136">
        <f t="shared" si="12"/>
        <v>0</v>
      </c>
      <c r="T136">
        <f>SUM($S$127:S136)</f>
        <v>0</v>
      </c>
      <c r="U136" t="str">
        <f t="shared" si="13"/>
        <v>endoscope</v>
      </c>
    </row>
    <row r="137" spans="1:21" ht="13.5" hidden="1">
      <c r="A137">
        <v>11</v>
      </c>
      <c r="B137" s="16" t="str">
        <f>'語彙表'!B14</f>
        <v>dawn</v>
      </c>
      <c r="C137" s="16" t="str">
        <f>IF(B137=0,0,'語彙表'!C14)</f>
        <v>はっきり見える</v>
      </c>
      <c r="D137">
        <f t="shared" si="4"/>
        <v>0</v>
      </c>
      <c r="E137">
        <f t="shared" si="5"/>
        <v>0</v>
      </c>
      <c r="F137">
        <f ca="1" t="shared" si="6"/>
        <v>0.5540565420087116</v>
      </c>
      <c r="G137">
        <f t="shared" si="7"/>
        <v>14</v>
      </c>
      <c r="H137" t="str">
        <f t="shared" si="14"/>
        <v>dawn</v>
      </c>
      <c r="I137" t="str">
        <f t="shared" si="15"/>
        <v>はっきり見える</v>
      </c>
      <c r="J137">
        <v>11</v>
      </c>
      <c r="K137" t="str">
        <f t="shared" si="8"/>
        <v>endoscope</v>
      </c>
      <c r="L137" t="str">
        <f t="shared" si="9"/>
        <v>内視鏡</v>
      </c>
      <c r="M137">
        <f t="shared" si="16"/>
        <v>10</v>
      </c>
      <c r="N137" t="str">
        <f t="shared" si="10"/>
        <v>endoscope</v>
      </c>
      <c r="O137" t="str">
        <f t="shared" si="11"/>
        <v>内視鏡</v>
      </c>
      <c r="P137">
        <v>11</v>
      </c>
      <c r="Q137" t="str">
        <f t="shared" si="17"/>
        <v>学費</v>
      </c>
      <c r="R137" t="str">
        <f t="shared" si="18"/>
        <v>tuition</v>
      </c>
      <c r="S137">
        <f t="shared" si="12"/>
        <v>0</v>
      </c>
      <c r="T137">
        <f>SUM($S$127:S137)</f>
        <v>0</v>
      </c>
      <c r="U137" t="str">
        <f t="shared" si="13"/>
        <v>tuition</v>
      </c>
    </row>
    <row r="138" spans="1:21" ht="13.5" hidden="1">
      <c r="A138">
        <v>12</v>
      </c>
      <c r="B138" s="16" t="str">
        <f>'語彙表'!B15</f>
        <v>diagnose</v>
      </c>
      <c r="C138" s="16" t="str">
        <f>IF(B138=0,0,'語彙表'!C15)</f>
        <v>診断する</v>
      </c>
      <c r="D138">
        <f t="shared" si="4"/>
        <v>0</v>
      </c>
      <c r="E138">
        <f t="shared" si="5"/>
        <v>0</v>
      </c>
      <c r="F138">
        <f ca="1" t="shared" si="6"/>
        <v>0.6421972660533184</v>
      </c>
      <c r="G138">
        <f t="shared" si="7"/>
        <v>10</v>
      </c>
      <c r="H138" t="str">
        <f t="shared" si="14"/>
        <v>diagnose</v>
      </c>
      <c r="I138" t="str">
        <f t="shared" si="15"/>
        <v>診断する</v>
      </c>
      <c r="J138">
        <v>12</v>
      </c>
      <c r="K138" t="str">
        <f t="shared" si="8"/>
        <v>tuition</v>
      </c>
      <c r="L138" t="str">
        <f t="shared" si="9"/>
        <v>学費</v>
      </c>
      <c r="M138">
        <f t="shared" si="16"/>
        <v>11</v>
      </c>
      <c r="N138" t="str">
        <f t="shared" si="10"/>
        <v>tuition</v>
      </c>
      <c r="O138" t="str">
        <f t="shared" si="11"/>
        <v>学費</v>
      </c>
      <c r="P138">
        <v>12</v>
      </c>
      <c r="Q138" t="str">
        <f t="shared" si="17"/>
        <v>はっきり見える</v>
      </c>
      <c r="R138" t="str">
        <f t="shared" si="18"/>
        <v>dawn</v>
      </c>
      <c r="S138">
        <f t="shared" si="12"/>
        <v>0</v>
      </c>
      <c r="T138">
        <f>SUM($S$127:S138)</f>
        <v>0</v>
      </c>
      <c r="U138" t="str">
        <f t="shared" si="13"/>
        <v>dawn</v>
      </c>
    </row>
    <row r="139" spans="1:21" ht="13.5" hidden="1">
      <c r="A139">
        <v>13</v>
      </c>
      <c r="B139" s="16" t="str">
        <f>'語彙表'!B16</f>
        <v>tumor</v>
      </c>
      <c r="C139" s="16" t="str">
        <f>IF(B139=0,0,'語彙表'!C16)</f>
        <v>腫瘍</v>
      </c>
      <c r="D139">
        <f t="shared" si="4"/>
        <v>0</v>
      </c>
      <c r="E139">
        <f t="shared" si="5"/>
        <v>0</v>
      </c>
      <c r="F139">
        <f ca="1" t="shared" si="6"/>
        <v>0.19173835796441985</v>
      </c>
      <c r="G139">
        <f t="shared" si="7"/>
        <v>21</v>
      </c>
      <c r="H139" t="str">
        <f t="shared" si="14"/>
        <v>tumor</v>
      </c>
      <c r="I139" t="str">
        <f t="shared" si="15"/>
        <v>腫瘍</v>
      </c>
      <c r="J139">
        <v>13</v>
      </c>
      <c r="K139">
        <f t="shared" si="8"/>
        <v>0</v>
      </c>
      <c r="L139">
        <f t="shared" si="9"/>
        <v>0</v>
      </c>
      <c r="M139">
        <f t="shared" si="16"/>
        <v>11</v>
      </c>
      <c r="N139">
        <f t="shared" si="10"/>
        <v>0</v>
      </c>
      <c r="O139">
        <f t="shared" si="11"/>
        <v>0</v>
      </c>
      <c r="P139">
        <v>13</v>
      </c>
      <c r="Q139" t="str">
        <f t="shared" si="17"/>
        <v>新たに</v>
      </c>
      <c r="R139" t="str">
        <f t="shared" si="18"/>
        <v>anew</v>
      </c>
      <c r="S139">
        <f t="shared" si="12"/>
        <v>0</v>
      </c>
      <c r="T139">
        <f>SUM($S$127:S139)</f>
        <v>0</v>
      </c>
      <c r="U139" t="str">
        <f t="shared" si="13"/>
        <v>anew</v>
      </c>
    </row>
    <row r="140" spans="1:21" ht="13.5" hidden="1">
      <c r="A140">
        <v>14</v>
      </c>
      <c r="B140" s="16" t="str">
        <f>'語彙表'!B17</f>
        <v>pancrea</v>
      </c>
      <c r="C140" s="16" t="str">
        <f>IF(B140=0,0,'語彙表'!C17)</f>
        <v>膵臓</v>
      </c>
      <c r="D140">
        <f t="shared" si="4"/>
        <v>0</v>
      </c>
      <c r="E140">
        <f t="shared" si="5"/>
        <v>0</v>
      </c>
      <c r="F140">
        <f ca="1" t="shared" si="6"/>
        <v>0.9301462060737196</v>
      </c>
      <c r="G140">
        <f t="shared" si="7"/>
        <v>1</v>
      </c>
      <c r="H140" t="str">
        <f t="shared" si="14"/>
        <v>pancrea</v>
      </c>
      <c r="I140" t="str">
        <f t="shared" si="15"/>
        <v>膵臓</v>
      </c>
      <c r="J140">
        <v>14</v>
      </c>
      <c r="K140" t="str">
        <f t="shared" si="8"/>
        <v>dawn</v>
      </c>
      <c r="L140" t="str">
        <f t="shared" si="9"/>
        <v>はっきり見える</v>
      </c>
      <c r="M140">
        <f t="shared" si="16"/>
        <v>12</v>
      </c>
      <c r="N140" t="str">
        <f t="shared" si="10"/>
        <v>dawn</v>
      </c>
      <c r="O140" t="str">
        <f t="shared" si="11"/>
        <v>はっきり見える</v>
      </c>
      <c r="P140">
        <v>14</v>
      </c>
      <c r="Q140" t="str">
        <f t="shared" si="17"/>
        <v>鎮静剤を打つ</v>
      </c>
      <c r="R140" t="str">
        <f t="shared" si="18"/>
        <v>sedate</v>
      </c>
      <c r="S140">
        <f t="shared" si="12"/>
        <v>0</v>
      </c>
      <c r="T140">
        <f>SUM($S$127:S140)</f>
        <v>0</v>
      </c>
      <c r="U140" t="str">
        <f t="shared" si="13"/>
        <v>sedate</v>
      </c>
    </row>
    <row r="141" spans="1:21" ht="13.5" hidden="1">
      <c r="A141">
        <v>15</v>
      </c>
      <c r="B141" s="16" t="str">
        <f>'語彙表'!B18</f>
        <v>biopsy</v>
      </c>
      <c r="C141" s="16" t="str">
        <f>IF(B141=0,0,'語彙表'!C18)</f>
        <v>生体検査</v>
      </c>
      <c r="D141">
        <f t="shared" si="4"/>
        <v>0</v>
      </c>
      <c r="E141">
        <f t="shared" si="5"/>
        <v>0</v>
      </c>
      <c r="F141">
        <f ca="1" t="shared" si="6"/>
        <v>0.04852901796096276</v>
      </c>
      <c r="G141">
        <f t="shared" si="7"/>
        <v>25</v>
      </c>
      <c r="H141" t="str">
        <f t="shared" si="14"/>
        <v>biopsy</v>
      </c>
      <c r="I141" t="str">
        <f t="shared" si="15"/>
        <v>生体検査</v>
      </c>
      <c r="J141">
        <v>15</v>
      </c>
      <c r="K141">
        <f t="shared" si="8"/>
        <v>0</v>
      </c>
      <c r="L141">
        <f t="shared" si="9"/>
        <v>0</v>
      </c>
      <c r="M141">
        <f t="shared" si="16"/>
        <v>12</v>
      </c>
      <c r="N141">
        <f t="shared" si="10"/>
        <v>0</v>
      </c>
      <c r="O141">
        <f t="shared" si="11"/>
        <v>0</v>
      </c>
      <c r="P141">
        <v>15</v>
      </c>
      <c r="Q141" t="str">
        <f t="shared" si="17"/>
        <v>活版印刷術</v>
      </c>
      <c r="R141" t="str">
        <f t="shared" si="18"/>
        <v>typography</v>
      </c>
      <c r="S141">
        <f t="shared" si="12"/>
        <v>0</v>
      </c>
      <c r="T141">
        <f>SUM($S$127:S141)</f>
        <v>0</v>
      </c>
      <c r="U141" t="str">
        <f t="shared" si="13"/>
        <v>typography</v>
      </c>
    </row>
    <row r="142" spans="1:21" ht="13.5" hidden="1">
      <c r="A142">
        <v>16</v>
      </c>
      <c r="B142" s="16" t="str">
        <f>'語彙表'!B19</f>
        <v>endoscope</v>
      </c>
      <c r="C142" s="16" t="str">
        <f>IF(B142=0,0,'語彙表'!C19)</f>
        <v>内視鏡</v>
      </c>
      <c r="D142">
        <f t="shared" si="4"/>
        <v>0</v>
      </c>
      <c r="E142">
        <f t="shared" si="5"/>
        <v>0</v>
      </c>
      <c r="F142">
        <f ca="1" t="shared" si="6"/>
        <v>0.6374750969112093</v>
      </c>
      <c r="G142">
        <f t="shared" si="7"/>
        <v>11</v>
      </c>
      <c r="H142" t="str">
        <f t="shared" si="14"/>
        <v>endoscope</v>
      </c>
      <c r="I142" t="str">
        <f t="shared" si="15"/>
        <v>内視鏡</v>
      </c>
      <c r="J142">
        <v>16</v>
      </c>
      <c r="K142" t="str">
        <f t="shared" si="8"/>
        <v>anew</v>
      </c>
      <c r="L142" t="str">
        <f t="shared" si="9"/>
        <v>新たに</v>
      </c>
      <c r="M142">
        <f t="shared" si="16"/>
        <v>13</v>
      </c>
      <c r="N142" t="str">
        <f t="shared" si="10"/>
        <v>anew</v>
      </c>
      <c r="O142" t="str">
        <f t="shared" si="11"/>
        <v>新たに</v>
      </c>
      <c r="P142">
        <v>16</v>
      </c>
      <c r="Q142" t="str">
        <f t="shared" si="17"/>
        <v>学位授与式</v>
      </c>
      <c r="R142" t="str">
        <f t="shared" si="18"/>
        <v>commencement</v>
      </c>
      <c r="S142">
        <f t="shared" si="12"/>
        <v>0</v>
      </c>
      <c r="T142">
        <f>SUM($S$127:S142)</f>
        <v>0</v>
      </c>
      <c r="U142" t="str">
        <f t="shared" si="13"/>
        <v>commencement</v>
      </c>
    </row>
    <row r="143" spans="1:21" ht="13.5" hidden="1">
      <c r="A143">
        <v>17</v>
      </c>
      <c r="B143" s="16" t="str">
        <f>'語彙表'!B20</f>
        <v>intestines</v>
      </c>
      <c r="C143" s="16" t="str">
        <f>IF(B143=0,0,'語彙表'!C20)</f>
        <v>腸</v>
      </c>
      <c r="D143">
        <f t="shared" si="4"/>
        <v>0</v>
      </c>
      <c r="E143">
        <f t="shared" si="5"/>
        <v>0</v>
      </c>
      <c r="F143">
        <f ca="1" t="shared" si="6"/>
        <v>0.6702601800443988</v>
      </c>
      <c r="G143">
        <f t="shared" si="7"/>
        <v>9</v>
      </c>
      <c r="H143" t="str">
        <f t="shared" si="14"/>
        <v>intestines</v>
      </c>
      <c r="I143" t="str">
        <f t="shared" si="15"/>
        <v>腸</v>
      </c>
      <c r="J143">
        <v>17</v>
      </c>
      <c r="K143">
        <f t="shared" si="8"/>
        <v>0</v>
      </c>
      <c r="L143">
        <f t="shared" si="9"/>
        <v>0</v>
      </c>
      <c r="M143">
        <f t="shared" si="16"/>
        <v>13</v>
      </c>
      <c r="N143">
        <f t="shared" si="10"/>
        <v>0</v>
      </c>
      <c r="O143">
        <f t="shared" si="11"/>
        <v>0</v>
      </c>
      <c r="P143">
        <v>17</v>
      </c>
      <c r="Q143" t="str">
        <f t="shared" si="17"/>
        <v>腫瘍</v>
      </c>
      <c r="R143" t="str">
        <f t="shared" si="18"/>
        <v>tumor</v>
      </c>
      <c r="S143">
        <f t="shared" si="12"/>
        <v>0</v>
      </c>
      <c r="T143">
        <f>SUM($S$127:S143)</f>
        <v>0</v>
      </c>
      <c r="U143" t="str">
        <f t="shared" si="13"/>
        <v>tumor</v>
      </c>
    </row>
    <row r="144" spans="1:21" ht="13.5" hidden="1">
      <c r="A144">
        <v>18</v>
      </c>
      <c r="B144" s="16" t="str">
        <f>'語彙表'!B21</f>
        <v>sedate</v>
      </c>
      <c r="C144" s="16" t="str">
        <f>IF(B144=0,0,'語彙表'!C21)</f>
        <v>鎮静剤を打つ</v>
      </c>
      <c r="D144">
        <f t="shared" si="4"/>
        <v>0</v>
      </c>
      <c r="E144">
        <f t="shared" si="5"/>
        <v>0</v>
      </c>
      <c r="F144">
        <f ca="1" t="shared" si="6"/>
        <v>0.28316739764826004</v>
      </c>
      <c r="G144">
        <f t="shared" si="7"/>
        <v>18</v>
      </c>
      <c r="H144" t="str">
        <f t="shared" si="14"/>
        <v>sedate</v>
      </c>
      <c r="I144" t="str">
        <f t="shared" si="15"/>
        <v>鎮静剤を打つ</v>
      </c>
      <c r="J144">
        <v>18</v>
      </c>
      <c r="K144" t="str">
        <f t="shared" si="8"/>
        <v>sedate</v>
      </c>
      <c r="L144" t="str">
        <f t="shared" si="9"/>
        <v>鎮静剤を打つ</v>
      </c>
      <c r="M144">
        <f t="shared" si="16"/>
        <v>14</v>
      </c>
      <c r="N144" t="str">
        <f t="shared" si="10"/>
        <v>sedate</v>
      </c>
      <c r="O144" t="str">
        <f t="shared" si="11"/>
        <v>鎮静剤を打つ</v>
      </c>
      <c r="P144">
        <v>18</v>
      </c>
      <c r="Q144" t="str">
        <f t="shared" si="17"/>
        <v>偶然見つける</v>
      </c>
      <c r="R144" t="str">
        <f t="shared" si="18"/>
        <v>stumble</v>
      </c>
      <c r="S144">
        <f t="shared" si="12"/>
        <v>0</v>
      </c>
      <c r="T144">
        <f>SUM($S$127:S144)</f>
        <v>0</v>
      </c>
      <c r="U144" t="str">
        <f t="shared" si="13"/>
        <v>stumble</v>
      </c>
    </row>
    <row r="145" spans="1:21" ht="13.5" hidden="1">
      <c r="A145">
        <v>19</v>
      </c>
      <c r="B145" s="16" t="str">
        <f>'語彙表'!B22</f>
        <v>intuition</v>
      </c>
      <c r="C145" s="16" t="str">
        <f>IF(B145=0,0,'語彙表'!C22)</f>
        <v>直感</v>
      </c>
      <c r="D145">
        <f t="shared" si="4"/>
        <v>0</v>
      </c>
      <c r="E145">
        <f t="shared" si="5"/>
        <v>0</v>
      </c>
      <c r="F145">
        <f ca="1" t="shared" si="6"/>
        <v>0.10230893835186627</v>
      </c>
      <c r="G145">
        <f t="shared" si="7"/>
        <v>23</v>
      </c>
      <c r="H145" t="str">
        <f t="shared" si="14"/>
        <v>intuition</v>
      </c>
      <c r="I145" t="str">
        <f t="shared" si="15"/>
        <v>直感</v>
      </c>
      <c r="J145">
        <v>19</v>
      </c>
      <c r="K145" t="str">
        <f t="shared" si="8"/>
        <v>typography</v>
      </c>
      <c r="L145" t="str">
        <f t="shared" si="9"/>
        <v>活版印刷術</v>
      </c>
      <c r="M145">
        <f t="shared" si="16"/>
        <v>15</v>
      </c>
      <c r="N145" t="str">
        <f t="shared" si="10"/>
        <v>typography</v>
      </c>
      <c r="O145" t="str">
        <f t="shared" si="11"/>
        <v>活版印刷術</v>
      </c>
      <c r="P145">
        <v>19</v>
      </c>
      <c r="Q145" t="str">
        <f t="shared" si="17"/>
        <v>直感</v>
      </c>
      <c r="R145" t="str">
        <f t="shared" si="18"/>
        <v>intuition</v>
      </c>
      <c r="S145">
        <f t="shared" si="12"/>
        <v>0</v>
      </c>
      <c r="T145">
        <f>SUM($S$127:S145)</f>
        <v>0</v>
      </c>
      <c r="U145" t="str">
        <f t="shared" si="13"/>
        <v>intuition</v>
      </c>
    </row>
    <row r="146" spans="1:21" ht="13.5" hidden="1">
      <c r="A146">
        <v>20</v>
      </c>
      <c r="B146" s="16" t="str">
        <f>'語彙表'!B23</f>
        <v>notion</v>
      </c>
      <c r="C146" s="16" t="str">
        <f>IF(B146=0,0,'語彙表'!C23)</f>
        <v>知見</v>
      </c>
      <c r="D146">
        <f t="shared" si="4"/>
        <v>0</v>
      </c>
      <c r="E146">
        <f t="shared" si="5"/>
        <v>0</v>
      </c>
      <c r="F146">
        <f ca="1" t="shared" si="6"/>
        <v>0.8831179658358874</v>
      </c>
      <c r="G146">
        <f t="shared" si="7"/>
        <v>2</v>
      </c>
      <c r="H146" t="str">
        <f t="shared" si="14"/>
        <v>notion</v>
      </c>
      <c r="I146" t="str">
        <f t="shared" si="15"/>
        <v>知見</v>
      </c>
      <c r="J146">
        <v>20</v>
      </c>
      <c r="K146" t="str">
        <f t="shared" si="8"/>
        <v>commencement</v>
      </c>
      <c r="L146" t="str">
        <f t="shared" si="9"/>
        <v>学位授与式</v>
      </c>
      <c r="M146">
        <f t="shared" si="16"/>
        <v>16</v>
      </c>
      <c r="N146" t="str">
        <f t="shared" si="10"/>
        <v>commencement</v>
      </c>
      <c r="O146" t="str">
        <f t="shared" si="11"/>
        <v>学位授与式</v>
      </c>
      <c r="P146">
        <v>20</v>
      </c>
      <c r="Q146" t="str">
        <f t="shared" si="17"/>
        <v>養子</v>
      </c>
      <c r="R146" t="str">
        <f t="shared" si="18"/>
        <v>adoption</v>
      </c>
      <c r="S146">
        <f t="shared" si="12"/>
        <v>0</v>
      </c>
      <c r="T146">
        <f>SUM($S$127:S146)</f>
        <v>0</v>
      </c>
      <c r="U146" t="str">
        <f t="shared" si="13"/>
        <v>adoption</v>
      </c>
    </row>
    <row r="147" spans="1:21" ht="13.5" hidden="1">
      <c r="A147">
        <v>21</v>
      </c>
      <c r="B147" s="16" t="str">
        <f>'語彙表'!B24</f>
        <v>anew</v>
      </c>
      <c r="C147" s="16" t="str">
        <f>IF(B147=0,0,'語彙表'!C24)</f>
        <v>新たに</v>
      </c>
      <c r="D147">
        <f t="shared" si="4"/>
        <v>0</v>
      </c>
      <c r="E147">
        <f t="shared" si="5"/>
        <v>0</v>
      </c>
      <c r="F147">
        <f ca="1" t="shared" si="6"/>
        <v>0.46913772863847125</v>
      </c>
      <c r="G147">
        <f t="shared" si="7"/>
        <v>16</v>
      </c>
      <c r="H147" t="str">
        <f t="shared" si="14"/>
        <v>anew</v>
      </c>
      <c r="I147" t="str">
        <f t="shared" si="15"/>
        <v>新たに</v>
      </c>
      <c r="J147">
        <v>21</v>
      </c>
      <c r="K147" t="str">
        <f t="shared" si="8"/>
        <v>tumor</v>
      </c>
      <c r="L147" t="str">
        <f t="shared" si="9"/>
        <v>腫瘍</v>
      </c>
      <c r="M147">
        <f t="shared" si="16"/>
        <v>17</v>
      </c>
      <c r="N147" t="str">
        <f t="shared" si="10"/>
        <v>tumor</v>
      </c>
      <c r="O147" t="str">
        <f t="shared" si="11"/>
        <v>腫瘍</v>
      </c>
      <c r="P147">
        <v>21</v>
      </c>
      <c r="Q147" t="str">
        <f t="shared" si="17"/>
        <v>生体検査</v>
      </c>
      <c r="R147" t="str">
        <f t="shared" si="18"/>
        <v>biopsy</v>
      </c>
      <c r="S147">
        <f t="shared" si="12"/>
        <v>0</v>
      </c>
      <c r="T147">
        <f>SUM($S$127:S147)</f>
        <v>0</v>
      </c>
      <c r="U147" t="str">
        <f t="shared" si="13"/>
        <v>biopsy</v>
      </c>
    </row>
    <row r="148" spans="1:21" ht="13.5" hidden="1">
      <c r="A148">
        <v>22</v>
      </c>
      <c r="B148" s="16">
        <f>'語彙表'!B25</f>
        <v>0</v>
      </c>
      <c r="C148" s="16">
        <f>IF(B148=0,0,'語彙表'!C25)</f>
        <v>0</v>
      </c>
      <c r="D148">
        <f t="shared" si="4"/>
        <v>0</v>
      </c>
      <c r="E148">
        <f t="shared" si="5"/>
        <v>0</v>
      </c>
      <c r="F148">
        <f ca="1" t="shared" si="6"/>
        <v>0.5862003884273346</v>
      </c>
      <c r="G148">
        <f t="shared" si="7"/>
        <v>13</v>
      </c>
      <c r="H148">
        <f t="shared" si="14"/>
        <v>0</v>
      </c>
      <c r="I148">
        <f t="shared" si="15"/>
        <v>0</v>
      </c>
      <c r="J148">
        <v>22</v>
      </c>
      <c r="K148" t="str">
        <f t="shared" si="8"/>
        <v>stumble</v>
      </c>
      <c r="L148" t="str">
        <f t="shared" si="9"/>
        <v>偶然見つける</v>
      </c>
      <c r="M148">
        <f t="shared" si="16"/>
        <v>18</v>
      </c>
      <c r="N148" t="str">
        <f t="shared" si="10"/>
        <v>stumble</v>
      </c>
      <c r="O148" t="str">
        <f t="shared" si="11"/>
        <v>偶然見つける</v>
      </c>
      <c r="P148">
        <v>22</v>
      </c>
      <c r="Q148" t="e">
        <f t="shared" si="17"/>
        <v>#N/A</v>
      </c>
      <c r="R148" t="e">
        <f t="shared" si="18"/>
        <v>#N/A</v>
      </c>
      <c r="S148">
        <f t="shared" si="12"/>
        <v>1</v>
      </c>
      <c r="T148">
        <f>SUM($S$127:S148)</f>
        <v>1</v>
      </c>
      <c r="U148" t="str">
        <f t="shared" si="13"/>
        <v>pancrea</v>
      </c>
    </row>
    <row r="149" spans="1:21" ht="13.5" hidden="1">
      <c r="A149">
        <v>23</v>
      </c>
      <c r="B149" s="16">
        <f>'語彙表'!B26</f>
        <v>0</v>
      </c>
      <c r="C149" s="16">
        <f>IF(B149=0,0,'語彙表'!C26)</f>
        <v>0</v>
      </c>
      <c r="D149">
        <f t="shared" si="4"/>
        <v>0</v>
      </c>
      <c r="E149">
        <f t="shared" si="5"/>
        <v>0</v>
      </c>
      <c r="F149">
        <f ca="1" t="shared" si="6"/>
        <v>0.4885576535776588</v>
      </c>
      <c r="G149">
        <f t="shared" si="7"/>
        <v>15</v>
      </c>
      <c r="H149">
        <f t="shared" si="14"/>
        <v>0</v>
      </c>
      <c r="I149">
        <f t="shared" si="15"/>
        <v>0</v>
      </c>
      <c r="J149">
        <v>23</v>
      </c>
      <c r="K149" t="str">
        <f t="shared" si="8"/>
        <v>intuition</v>
      </c>
      <c r="L149" t="str">
        <f t="shared" si="9"/>
        <v>直感</v>
      </c>
      <c r="M149">
        <f t="shared" si="16"/>
        <v>19</v>
      </c>
      <c r="N149" t="str">
        <f t="shared" si="10"/>
        <v>intuition</v>
      </c>
      <c r="O149" t="str">
        <f t="shared" si="11"/>
        <v>直感</v>
      </c>
      <c r="P149">
        <v>23</v>
      </c>
      <c r="Q149" t="e">
        <f t="shared" si="17"/>
        <v>#N/A</v>
      </c>
      <c r="R149" t="e">
        <f t="shared" si="18"/>
        <v>#N/A</v>
      </c>
      <c r="S149">
        <f t="shared" si="12"/>
        <v>1</v>
      </c>
      <c r="T149">
        <f>SUM($S$127:S149)</f>
        <v>2</v>
      </c>
      <c r="U149" t="str">
        <f t="shared" si="13"/>
        <v>notion</v>
      </c>
    </row>
    <row r="150" spans="1:21" ht="13.5" hidden="1">
      <c r="A150">
        <v>24</v>
      </c>
      <c r="B150" s="16">
        <f>'語彙表'!B27</f>
        <v>0</v>
      </c>
      <c r="C150" s="16">
        <f>IF(B150=0,0,'語彙表'!C27)</f>
        <v>0</v>
      </c>
      <c r="D150">
        <f t="shared" si="4"/>
        <v>0</v>
      </c>
      <c r="E150">
        <f t="shared" si="5"/>
        <v>0</v>
      </c>
      <c r="F150">
        <f ca="1" t="shared" si="6"/>
        <v>0.8678338534035248</v>
      </c>
      <c r="G150">
        <f t="shared" si="7"/>
        <v>3</v>
      </c>
      <c r="H150">
        <f t="shared" si="14"/>
        <v>0</v>
      </c>
      <c r="I150">
        <f t="shared" si="15"/>
        <v>0</v>
      </c>
      <c r="J150">
        <v>24</v>
      </c>
      <c r="K150" t="str">
        <f t="shared" si="8"/>
        <v>adoption</v>
      </c>
      <c r="L150" t="str">
        <f t="shared" si="9"/>
        <v>養子</v>
      </c>
      <c r="M150">
        <f t="shared" si="16"/>
        <v>20</v>
      </c>
      <c r="N150" t="str">
        <f t="shared" si="10"/>
        <v>adoption</v>
      </c>
      <c r="O150" t="str">
        <f t="shared" si="11"/>
        <v>養子</v>
      </c>
      <c r="P150">
        <v>24</v>
      </c>
      <c r="Q150" t="e">
        <f t="shared" si="17"/>
        <v>#N/A</v>
      </c>
      <c r="R150" t="e">
        <f t="shared" si="18"/>
        <v>#N/A</v>
      </c>
      <c r="S150">
        <f t="shared" si="12"/>
        <v>1</v>
      </c>
      <c r="T150">
        <f>SUM($S$127:S150)</f>
        <v>3</v>
      </c>
      <c r="U150" t="str">
        <f t="shared" si="13"/>
        <v>subtle</v>
      </c>
    </row>
    <row r="151" spans="1:21" ht="13.5" hidden="1">
      <c r="A151">
        <v>25</v>
      </c>
      <c r="B151" s="16">
        <f>'語彙表'!B28</f>
        <v>0</v>
      </c>
      <c r="C151" s="16">
        <f>IF(B151=0,0,'語彙表'!C28)</f>
        <v>0</v>
      </c>
      <c r="D151">
        <f t="shared" si="4"/>
        <v>0</v>
      </c>
      <c r="E151">
        <f t="shared" si="5"/>
        <v>0</v>
      </c>
      <c r="F151">
        <f ca="1" t="shared" si="6"/>
        <v>0.4220131684797108</v>
      </c>
      <c r="G151">
        <f t="shared" si="7"/>
        <v>17</v>
      </c>
      <c r="H151">
        <f t="shared" si="14"/>
        <v>0</v>
      </c>
      <c r="I151">
        <f t="shared" si="15"/>
        <v>0</v>
      </c>
      <c r="J151">
        <v>25</v>
      </c>
      <c r="K151" t="str">
        <f t="shared" si="8"/>
        <v>biopsy</v>
      </c>
      <c r="L151" t="str">
        <f t="shared" si="9"/>
        <v>生体検査</v>
      </c>
      <c r="M151">
        <f t="shared" si="16"/>
        <v>21</v>
      </c>
      <c r="N151" t="str">
        <f t="shared" si="10"/>
        <v>biopsy</v>
      </c>
      <c r="O151" t="str">
        <f t="shared" si="11"/>
        <v>生体検査</v>
      </c>
      <c r="P151">
        <v>25</v>
      </c>
      <c r="Q151" t="e">
        <f t="shared" si="17"/>
        <v>#N/A</v>
      </c>
      <c r="R151" t="e">
        <f t="shared" si="18"/>
        <v>#N/A</v>
      </c>
      <c r="S151">
        <f t="shared" si="12"/>
        <v>1</v>
      </c>
      <c r="T151">
        <f>SUM($S$127:S151)</f>
        <v>4</v>
      </c>
      <c r="U151" t="str">
        <f t="shared" si="13"/>
        <v>Hare Krishna</v>
      </c>
    </row>
    <row r="152" spans="1:21" ht="13.5" hidden="1">
      <c r="A152"/>
      <c r="B152" s="16"/>
      <c r="C152" s="16"/>
      <c r="S152">
        <v>1</v>
      </c>
      <c r="T152">
        <f>SUM($S$127:S152)</f>
        <v>5</v>
      </c>
      <c r="U152" t="str">
        <f t="shared" si="13"/>
        <v>relent</v>
      </c>
    </row>
    <row r="153" spans="1:21" ht="13.5" hidden="1">
      <c r="A153"/>
      <c r="B153" s="16"/>
      <c r="C153" s="16"/>
      <c r="S153">
        <v>1</v>
      </c>
      <c r="T153">
        <f>SUM($S$127:S153)</f>
        <v>6</v>
      </c>
      <c r="U153" t="str">
        <f t="shared" si="13"/>
        <v>Board of Directors</v>
      </c>
    </row>
    <row r="154" spans="1:21" ht="13.5" hidden="1">
      <c r="A154"/>
      <c r="B154" s="16"/>
      <c r="C154" s="16"/>
      <c r="S154">
        <v>1</v>
      </c>
      <c r="T154">
        <f>SUM($S$127:S154)</f>
        <v>7</v>
      </c>
      <c r="U154" t="str">
        <f t="shared" si="13"/>
        <v>unwed</v>
      </c>
    </row>
    <row r="155" spans="1:3" ht="13.5" hidden="1">
      <c r="A155"/>
      <c r="B155" s="16"/>
      <c r="C155" s="16"/>
    </row>
    <row r="156" s="11" customFormat="1" ht="13.5" hidden="1">
      <c r="A156" s="17"/>
    </row>
    <row r="157" spans="1:3" s="14" customFormat="1" ht="13.5" hidden="1">
      <c r="A157" s="18"/>
      <c r="B157" t="s">
        <v>5</v>
      </c>
      <c r="C157" s="14" t="s">
        <v>4</v>
      </c>
    </row>
    <row r="158" spans="1:3" s="14" customFormat="1" ht="13.5" hidden="1">
      <c r="A158" s="18">
        <v>1</v>
      </c>
      <c r="B158" t="str">
        <f aca="true" t="shared" si="19" ref="B158:B182">Q127</f>
        <v>膵臓</v>
      </c>
      <c r="C158" t="str">
        <f aca="true" t="shared" si="20" ref="C158:C185">U127</f>
        <v>pancrea</v>
      </c>
    </row>
    <row r="159" spans="1:3" s="14" customFormat="1" ht="13.5" hidden="1">
      <c r="A159" s="18">
        <v>2</v>
      </c>
      <c r="B159" t="str">
        <f t="shared" si="19"/>
        <v>知見</v>
      </c>
      <c r="C159" t="str">
        <f t="shared" si="20"/>
        <v>notion</v>
      </c>
    </row>
    <row r="160" spans="1:3" s="14" customFormat="1" ht="13.5" hidden="1">
      <c r="A160" s="18">
        <v>3</v>
      </c>
      <c r="B160" t="str">
        <f t="shared" si="19"/>
        <v>繊細な</v>
      </c>
      <c r="C160" t="str">
        <f t="shared" si="20"/>
        <v>subtle</v>
      </c>
    </row>
    <row r="161" spans="1:3" s="14" customFormat="1" ht="13.5" hidden="1">
      <c r="A161" s="18">
        <v>4</v>
      </c>
      <c r="B161" t="str">
        <f t="shared" si="19"/>
        <v>ヒンズー寺院の名前</v>
      </c>
      <c r="C161" t="str">
        <f t="shared" si="20"/>
        <v>Hare Krishna</v>
      </c>
    </row>
    <row r="162" spans="1:3" s="14" customFormat="1" ht="13.5" hidden="1">
      <c r="A162" s="18">
        <v>5</v>
      </c>
      <c r="B162" t="str">
        <f t="shared" si="19"/>
        <v>折れる</v>
      </c>
      <c r="C162" t="str">
        <f t="shared" si="20"/>
        <v>relent</v>
      </c>
    </row>
    <row r="163" spans="1:3" s="14" customFormat="1" ht="13.5" hidden="1">
      <c r="A163" s="18">
        <v>6</v>
      </c>
      <c r="B163" t="str">
        <f t="shared" si="19"/>
        <v>取締役会</v>
      </c>
      <c r="C163" t="str">
        <f t="shared" si="20"/>
        <v>Board of Directors</v>
      </c>
    </row>
    <row r="164" spans="1:3" s="14" customFormat="1" ht="13.5" hidden="1">
      <c r="A164" s="18">
        <v>7</v>
      </c>
      <c r="B164" t="str">
        <f t="shared" si="19"/>
        <v>未婚の</v>
      </c>
      <c r="C164" t="str">
        <f t="shared" si="20"/>
        <v>unwed</v>
      </c>
    </row>
    <row r="165" spans="1:3" s="14" customFormat="1" ht="13.5" hidden="1">
      <c r="A165" s="18">
        <v>8</v>
      </c>
      <c r="B165" t="str">
        <f t="shared" si="19"/>
        <v>腸</v>
      </c>
      <c r="C165" t="str">
        <f t="shared" si="20"/>
        <v>intestines</v>
      </c>
    </row>
    <row r="166" spans="1:3" s="14" customFormat="1" ht="13.5" hidden="1">
      <c r="A166" s="18">
        <v>9</v>
      </c>
      <c r="B166" t="str">
        <f t="shared" si="19"/>
        <v>診断する</v>
      </c>
      <c r="C166" t="str">
        <f t="shared" si="20"/>
        <v>diagnose</v>
      </c>
    </row>
    <row r="167" spans="1:3" s="14" customFormat="1" ht="13.5" hidden="1">
      <c r="A167" s="18">
        <v>10</v>
      </c>
      <c r="B167" t="str">
        <f t="shared" si="19"/>
        <v>内視鏡</v>
      </c>
      <c r="C167" t="str">
        <f t="shared" si="20"/>
        <v>endoscope</v>
      </c>
    </row>
    <row r="168" spans="1:3" s="14" customFormat="1" ht="13.5" hidden="1">
      <c r="A168" s="18">
        <v>11</v>
      </c>
      <c r="B168" t="str">
        <f t="shared" si="19"/>
        <v>学費</v>
      </c>
      <c r="C168" t="str">
        <f t="shared" si="20"/>
        <v>tuition</v>
      </c>
    </row>
    <row r="169" spans="1:3" s="14" customFormat="1" ht="13.5" hidden="1">
      <c r="A169" s="18">
        <v>12</v>
      </c>
      <c r="B169" t="str">
        <f t="shared" si="19"/>
        <v>はっきり見える</v>
      </c>
      <c r="C169" t="str">
        <f t="shared" si="20"/>
        <v>dawn</v>
      </c>
    </row>
    <row r="170" spans="1:3" s="14" customFormat="1" ht="13.5" hidden="1">
      <c r="A170" s="18">
        <v>13</v>
      </c>
      <c r="B170" t="str">
        <f t="shared" si="19"/>
        <v>新たに</v>
      </c>
      <c r="C170" t="str">
        <f t="shared" si="20"/>
        <v>anew</v>
      </c>
    </row>
    <row r="171" spans="1:3" s="14" customFormat="1" ht="13.5" hidden="1">
      <c r="A171" s="18">
        <v>14</v>
      </c>
      <c r="B171" t="str">
        <f t="shared" si="19"/>
        <v>鎮静剤を打つ</v>
      </c>
      <c r="C171" t="str">
        <f t="shared" si="20"/>
        <v>sedate</v>
      </c>
    </row>
    <row r="172" spans="1:3" s="14" customFormat="1" ht="13.5" hidden="1">
      <c r="A172" s="18">
        <v>15</v>
      </c>
      <c r="B172" t="str">
        <f t="shared" si="19"/>
        <v>活版印刷術</v>
      </c>
      <c r="C172" t="str">
        <f t="shared" si="20"/>
        <v>typography</v>
      </c>
    </row>
    <row r="173" spans="1:3" s="14" customFormat="1" ht="13.5" hidden="1">
      <c r="A173" s="18">
        <v>16</v>
      </c>
      <c r="B173" t="str">
        <f t="shared" si="19"/>
        <v>学位授与式</v>
      </c>
      <c r="C173" t="str">
        <f t="shared" si="20"/>
        <v>commencement</v>
      </c>
    </row>
    <row r="174" spans="1:3" s="14" customFormat="1" ht="13.5" hidden="1">
      <c r="A174" s="18">
        <v>17</v>
      </c>
      <c r="B174" t="str">
        <f t="shared" si="19"/>
        <v>腫瘍</v>
      </c>
      <c r="C174" t="str">
        <f t="shared" si="20"/>
        <v>tumor</v>
      </c>
    </row>
    <row r="175" spans="1:3" s="14" customFormat="1" ht="13.5" hidden="1">
      <c r="A175" s="18">
        <v>18</v>
      </c>
      <c r="B175" t="str">
        <f t="shared" si="19"/>
        <v>偶然見つける</v>
      </c>
      <c r="C175" t="str">
        <f t="shared" si="20"/>
        <v>stumble</v>
      </c>
    </row>
    <row r="176" spans="1:3" s="14" customFormat="1" ht="13.5" hidden="1">
      <c r="A176" s="18">
        <v>19</v>
      </c>
      <c r="B176" t="str">
        <f t="shared" si="19"/>
        <v>直感</v>
      </c>
      <c r="C176" t="str">
        <f t="shared" si="20"/>
        <v>intuition</v>
      </c>
    </row>
    <row r="177" spans="1:3" s="14" customFormat="1" ht="13.5" hidden="1">
      <c r="A177" s="18">
        <v>20</v>
      </c>
      <c r="B177" t="str">
        <f t="shared" si="19"/>
        <v>養子</v>
      </c>
      <c r="C177" t="str">
        <f t="shared" si="20"/>
        <v>adoption</v>
      </c>
    </row>
    <row r="178" spans="1:3" s="14" customFormat="1" ht="13.5" hidden="1">
      <c r="A178" s="18">
        <v>21</v>
      </c>
      <c r="B178" t="str">
        <f t="shared" si="19"/>
        <v>生体検査</v>
      </c>
      <c r="C178" t="str">
        <f t="shared" si="20"/>
        <v>biopsy</v>
      </c>
    </row>
    <row r="179" spans="1:3" s="14" customFormat="1" ht="13.5" hidden="1">
      <c r="A179" s="18">
        <v>22</v>
      </c>
      <c r="B179" t="e">
        <f t="shared" si="19"/>
        <v>#N/A</v>
      </c>
      <c r="C179" t="str">
        <f t="shared" si="20"/>
        <v>pancrea</v>
      </c>
    </row>
    <row r="180" spans="1:3" s="14" customFormat="1" ht="13.5" hidden="1">
      <c r="A180" s="18">
        <v>23</v>
      </c>
      <c r="B180" t="e">
        <f t="shared" si="19"/>
        <v>#N/A</v>
      </c>
      <c r="C180" t="str">
        <f t="shared" si="20"/>
        <v>notion</v>
      </c>
    </row>
    <row r="181" spans="1:3" s="14" customFormat="1" ht="13.5" hidden="1">
      <c r="A181" s="18">
        <v>24</v>
      </c>
      <c r="B181" t="e">
        <f t="shared" si="19"/>
        <v>#N/A</v>
      </c>
      <c r="C181" t="str">
        <f t="shared" si="20"/>
        <v>subtle</v>
      </c>
    </row>
    <row r="182" spans="1:3" s="14" customFormat="1" ht="13.5" hidden="1">
      <c r="A182" s="18">
        <v>25</v>
      </c>
      <c r="B182" t="e">
        <f t="shared" si="19"/>
        <v>#N/A</v>
      </c>
      <c r="C182" t="str">
        <f t="shared" si="20"/>
        <v>Hare Krishna</v>
      </c>
    </row>
    <row r="183" spans="1:3" s="14" customFormat="1" ht="13.5" hidden="1">
      <c r="A183" s="18"/>
      <c r="C183" t="str">
        <f t="shared" si="20"/>
        <v>relent</v>
      </c>
    </row>
    <row r="184" spans="1:3" s="14" customFormat="1" ht="13.5" hidden="1">
      <c r="A184" s="18"/>
      <c r="C184" t="str">
        <f t="shared" si="20"/>
        <v>Board of Directors</v>
      </c>
    </row>
    <row r="185" spans="1:3" s="14" customFormat="1" ht="13.5" hidden="1">
      <c r="A185" s="18"/>
      <c r="C185" t="str">
        <f t="shared" si="20"/>
        <v>unwed</v>
      </c>
    </row>
    <row r="186" spans="1:3" s="14" customFormat="1" ht="13.5" hidden="1">
      <c r="A186" s="18"/>
      <c r="C186"/>
    </row>
    <row r="187" ht="13.5" hidden="1"/>
    <row r="188" s="11" customFormat="1" ht="13.5" hidden="1">
      <c r="A188" s="17"/>
    </row>
    <row r="189" spans="1:3" ht="13.5" hidden="1">
      <c r="A189" s="16">
        <v>1</v>
      </c>
      <c r="B189" t="str">
        <f>B158</f>
        <v>膵臓</v>
      </c>
      <c r="C189" t="str">
        <f>IF(ISERROR(B189),0,B189)</f>
        <v>膵臓</v>
      </c>
    </row>
    <row r="190" spans="2:3" ht="13.5" hidden="1">
      <c r="B190" t="str">
        <f>C158</f>
        <v>pancrea</v>
      </c>
      <c r="C190" t="str">
        <f>IF(C189=0,0,B190)</f>
        <v>pancrea</v>
      </c>
    </row>
    <row r="191" spans="1:3" s="13" customFormat="1" ht="13.5" hidden="1">
      <c r="A191" s="19"/>
      <c r="B191" t="str">
        <f>C159</f>
        <v>notion</v>
      </c>
      <c r="C191" t="str">
        <f>IF(C190=0,0,B191)</f>
        <v>notion</v>
      </c>
    </row>
    <row r="192" spans="2:3" ht="13.5" hidden="1">
      <c r="B192" t="str">
        <f>C160</f>
        <v>subtle</v>
      </c>
      <c r="C192" t="str">
        <f>IF(C191=0,0,B192)</f>
        <v>subtle</v>
      </c>
    </row>
    <row r="193" spans="2:3" ht="13.5" hidden="1">
      <c r="B193" t="str">
        <f>C161</f>
        <v>Hare Krishna</v>
      </c>
      <c r="C193" t="str">
        <f>IF(C192=0,0,B193)</f>
        <v>Hare Krishna</v>
      </c>
    </row>
    <row r="194" spans="1:3" ht="13.5" hidden="1">
      <c r="A194" s="16">
        <v>2</v>
      </c>
      <c r="B194" t="str">
        <f>B159</f>
        <v>知見</v>
      </c>
      <c r="C194" t="str">
        <f>IF(ISERROR(B194),0,B194)</f>
        <v>知見</v>
      </c>
    </row>
    <row r="195" spans="2:3" ht="13.5" hidden="1">
      <c r="B195" t="str">
        <f>C159</f>
        <v>notion</v>
      </c>
      <c r="C195" t="str">
        <f>IF(C194=0,0,B195)</f>
        <v>notion</v>
      </c>
    </row>
    <row r="196" spans="2:3" ht="13.5" hidden="1">
      <c r="B196" t="str">
        <f>C160</f>
        <v>subtle</v>
      </c>
      <c r="C196" t="str">
        <f>IF(C195=0,0,B196)</f>
        <v>subtle</v>
      </c>
    </row>
    <row r="197" spans="2:3" ht="13.5" hidden="1">
      <c r="B197" t="str">
        <f>C161</f>
        <v>Hare Krishna</v>
      </c>
      <c r="C197" t="str">
        <f>IF(C196=0,0,B197)</f>
        <v>Hare Krishna</v>
      </c>
    </row>
    <row r="198" spans="2:3" ht="13.5" hidden="1">
      <c r="B198" t="str">
        <f>C162</f>
        <v>relent</v>
      </c>
      <c r="C198" t="str">
        <f>IF(C197=0,0,B198)</f>
        <v>relent</v>
      </c>
    </row>
    <row r="199" spans="1:3" ht="13.5" hidden="1">
      <c r="A199" s="16">
        <v>3</v>
      </c>
      <c r="B199" t="str">
        <f>B160</f>
        <v>繊細な</v>
      </c>
      <c r="C199" t="str">
        <f>IF(ISERROR(B199),0,B199)</f>
        <v>繊細な</v>
      </c>
    </row>
    <row r="200" spans="2:3" ht="13.5" hidden="1">
      <c r="B200" t="str">
        <f>C160</f>
        <v>subtle</v>
      </c>
      <c r="C200" t="str">
        <f>IF(C199=0,0,B200)</f>
        <v>subtle</v>
      </c>
    </row>
    <row r="201" spans="2:3" ht="13.5" hidden="1">
      <c r="B201" t="str">
        <f>C161</f>
        <v>Hare Krishna</v>
      </c>
      <c r="C201" t="str">
        <f>IF(C200=0,0,B201)</f>
        <v>Hare Krishna</v>
      </c>
    </row>
    <row r="202" spans="2:3" ht="13.5" hidden="1">
      <c r="B202" t="str">
        <f>C162</f>
        <v>relent</v>
      </c>
      <c r="C202" t="str">
        <f>IF(C201=0,0,B202)</f>
        <v>relent</v>
      </c>
    </row>
    <row r="203" spans="2:3" ht="13.5" hidden="1">
      <c r="B203" t="str">
        <f>C163</f>
        <v>Board of Directors</v>
      </c>
      <c r="C203" t="str">
        <f>IF(C202=0,0,B203)</f>
        <v>Board of Directors</v>
      </c>
    </row>
    <row r="204" spans="1:3" ht="13.5" hidden="1">
      <c r="A204" s="16">
        <v>4</v>
      </c>
      <c r="B204" t="str">
        <f>B161</f>
        <v>ヒンズー寺院の名前</v>
      </c>
      <c r="C204" t="str">
        <f>IF(ISERROR(B204),0,B204)</f>
        <v>ヒンズー寺院の名前</v>
      </c>
    </row>
    <row r="205" spans="2:3" ht="13.5" hidden="1">
      <c r="B205" t="str">
        <f>C161</f>
        <v>Hare Krishna</v>
      </c>
      <c r="C205" t="str">
        <f>IF(C204=0,0,B205)</f>
        <v>Hare Krishna</v>
      </c>
    </row>
    <row r="206" spans="2:3" ht="13.5" hidden="1">
      <c r="B206" t="str">
        <f>C162</f>
        <v>relent</v>
      </c>
      <c r="C206" t="str">
        <f>IF(C205=0,0,B206)</f>
        <v>relent</v>
      </c>
    </row>
    <row r="207" spans="2:3" ht="13.5" hidden="1">
      <c r="B207" t="str">
        <f>C163</f>
        <v>Board of Directors</v>
      </c>
      <c r="C207" t="str">
        <f>IF(C206=0,0,B207)</f>
        <v>Board of Directors</v>
      </c>
    </row>
    <row r="208" spans="2:3" ht="13.5" hidden="1">
      <c r="B208" t="str">
        <f>C164</f>
        <v>unwed</v>
      </c>
      <c r="C208" t="str">
        <f>IF(C207=0,0,B208)</f>
        <v>unwed</v>
      </c>
    </row>
    <row r="209" spans="1:3" ht="13.5" hidden="1">
      <c r="A209" s="16">
        <v>5</v>
      </c>
      <c r="B209" t="str">
        <f>B162</f>
        <v>折れる</v>
      </c>
      <c r="C209" t="str">
        <f>IF(ISERROR(B209),0,B209)</f>
        <v>折れる</v>
      </c>
    </row>
    <row r="210" spans="2:3" ht="13.5" hidden="1">
      <c r="B210" t="str">
        <f>C162</f>
        <v>relent</v>
      </c>
      <c r="C210" t="str">
        <f>IF(C209=0,0,B210)</f>
        <v>relent</v>
      </c>
    </row>
    <row r="211" spans="2:3" ht="13.5" hidden="1">
      <c r="B211" t="str">
        <f>C163</f>
        <v>Board of Directors</v>
      </c>
      <c r="C211" t="str">
        <f>IF(C210=0,0,B211)</f>
        <v>Board of Directors</v>
      </c>
    </row>
    <row r="212" spans="2:3" ht="13.5" hidden="1">
      <c r="B212" t="str">
        <f>C164</f>
        <v>unwed</v>
      </c>
      <c r="C212" t="str">
        <f>IF(C211=0,0,B212)</f>
        <v>unwed</v>
      </c>
    </row>
    <row r="213" spans="2:3" ht="13.5" hidden="1">
      <c r="B213" t="str">
        <f>C165</f>
        <v>intestines</v>
      </c>
      <c r="C213" t="str">
        <f>IF(C212=0,0,B213)</f>
        <v>intestines</v>
      </c>
    </row>
    <row r="214" spans="1:3" ht="13.5" hidden="1">
      <c r="A214" s="16">
        <v>6</v>
      </c>
      <c r="B214" t="str">
        <f>B163</f>
        <v>取締役会</v>
      </c>
      <c r="C214" t="str">
        <f>IF(ISERROR(B214),0,B214)</f>
        <v>取締役会</v>
      </c>
    </row>
    <row r="215" spans="2:3" ht="13.5" hidden="1">
      <c r="B215" t="str">
        <f>C163</f>
        <v>Board of Directors</v>
      </c>
      <c r="C215" t="str">
        <f>IF(C214=0,0,B215)</f>
        <v>Board of Directors</v>
      </c>
    </row>
    <row r="216" spans="2:3" ht="13.5" hidden="1">
      <c r="B216" t="str">
        <f>C164</f>
        <v>unwed</v>
      </c>
      <c r="C216" t="str">
        <f>IF(C215=0,0,B216)</f>
        <v>unwed</v>
      </c>
    </row>
    <row r="217" spans="2:3" ht="13.5" hidden="1">
      <c r="B217" t="str">
        <f>C165</f>
        <v>intestines</v>
      </c>
      <c r="C217" t="str">
        <f>IF(C216=0,0,B217)</f>
        <v>intestines</v>
      </c>
    </row>
    <row r="218" spans="2:3" ht="13.5" hidden="1">
      <c r="B218" t="str">
        <f>C166</f>
        <v>diagnose</v>
      </c>
      <c r="C218" t="str">
        <f>IF(C217=0,0,B218)</f>
        <v>diagnose</v>
      </c>
    </row>
    <row r="219" spans="1:3" ht="13.5" hidden="1">
      <c r="A219" s="16">
        <v>7</v>
      </c>
      <c r="B219" t="str">
        <f>B164</f>
        <v>未婚の</v>
      </c>
      <c r="C219" t="str">
        <f>IF(ISERROR(B219),0,B219)</f>
        <v>未婚の</v>
      </c>
    </row>
    <row r="220" spans="2:3" ht="13.5" hidden="1">
      <c r="B220" t="str">
        <f>C164</f>
        <v>unwed</v>
      </c>
      <c r="C220" t="str">
        <f>IF(C219=0,0,B220)</f>
        <v>unwed</v>
      </c>
    </row>
    <row r="221" spans="2:3" ht="13.5" hidden="1">
      <c r="B221" t="str">
        <f>C165</f>
        <v>intestines</v>
      </c>
      <c r="C221" t="str">
        <f>IF(C220=0,0,B221)</f>
        <v>intestines</v>
      </c>
    </row>
    <row r="222" spans="2:3" ht="13.5" hidden="1">
      <c r="B222" t="str">
        <f>C166</f>
        <v>diagnose</v>
      </c>
      <c r="C222" t="str">
        <f>IF(C221=0,0,B222)</f>
        <v>diagnose</v>
      </c>
    </row>
    <row r="223" spans="2:3" ht="13.5" hidden="1">
      <c r="B223" t="str">
        <f>C167</f>
        <v>endoscope</v>
      </c>
      <c r="C223" t="str">
        <f>IF(C222=0,0,B223)</f>
        <v>endoscope</v>
      </c>
    </row>
    <row r="224" spans="1:3" ht="13.5" hidden="1">
      <c r="A224" s="16">
        <v>8</v>
      </c>
      <c r="B224" t="str">
        <f>B165</f>
        <v>腸</v>
      </c>
      <c r="C224" t="str">
        <f>IF(ISERROR(B224),0,B224)</f>
        <v>腸</v>
      </c>
    </row>
    <row r="225" spans="2:3" ht="13.5" hidden="1">
      <c r="B225" t="str">
        <f>C165</f>
        <v>intestines</v>
      </c>
      <c r="C225" t="str">
        <f>IF(C224=0,0,B225)</f>
        <v>intestines</v>
      </c>
    </row>
    <row r="226" spans="2:3" ht="13.5" hidden="1">
      <c r="B226" t="str">
        <f>C166</f>
        <v>diagnose</v>
      </c>
      <c r="C226" t="str">
        <f>IF(C225=0,0,B226)</f>
        <v>diagnose</v>
      </c>
    </row>
    <row r="227" spans="2:3" ht="13.5" hidden="1">
      <c r="B227" t="str">
        <f>C167</f>
        <v>endoscope</v>
      </c>
      <c r="C227" t="str">
        <f>IF(C226=0,0,B227)</f>
        <v>endoscope</v>
      </c>
    </row>
    <row r="228" spans="2:3" ht="13.5" hidden="1">
      <c r="B228" t="str">
        <f>C168</f>
        <v>tuition</v>
      </c>
      <c r="C228" t="str">
        <f>IF(C227=0,0,B228)</f>
        <v>tuition</v>
      </c>
    </row>
    <row r="229" spans="1:3" ht="13.5" hidden="1">
      <c r="A229" s="16">
        <v>9</v>
      </c>
      <c r="B229" t="str">
        <f>B166</f>
        <v>診断する</v>
      </c>
      <c r="C229" t="str">
        <f>IF(ISERROR(B229),0,B229)</f>
        <v>診断する</v>
      </c>
    </row>
    <row r="230" spans="2:3" ht="13.5" hidden="1">
      <c r="B230" t="str">
        <f>C166</f>
        <v>diagnose</v>
      </c>
      <c r="C230" t="str">
        <f>IF(C229=0,0,B230)</f>
        <v>diagnose</v>
      </c>
    </row>
    <row r="231" spans="2:3" ht="13.5" hidden="1">
      <c r="B231" t="str">
        <f>C167</f>
        <v>endoscope</v>
      </c>
      <c r="C231" t="str">
        <f>IF(C230=0,0,B231)</f>
        <v>endoscope</v>
      </c>
    </row>
    <row r="232" spans="2:3" ht="13.5" hidden="1">
      <c r="B232" t="str">
        <f>C168</f>
        <v>tuition</v>
      </c>
      <c r="C232" t="str">
        <f>IF(C231=0,0,B232)</f>
        <v>tuition</v>
      </c>
    </row>
    <row r="233" spans="2:3" ht="13.5" hidden="1">
      <c r="B233" t="str">
        <f>C169</f>
        <v>dawn</v>
      </c>
      <c r="C233" t="str">
        <f>IF(C232=0,0,B233)</f>
        <v>dawn</v>
      </c>
    </row>
    <row r="234" spans="1:3" ht="13.5" hidden="1">
      <c r="A234" s="16">
        <v>10</v>
      </c>
      <c r="B234" t="str">
        <f>B167</f>
        <v>内視鏡</v>
      </c>
      <c r="C234" t="str">
        <f>IF(ISERROR(B234),0,B234)</f>
        <v>内視鏡</v>
      </c>
    </row>
    <row r="235" spans="2:3" ht="13.5" hidden="1">
      <c r="B235" t="str">
        <f>C167</f>
        <v>endoscope</v>
      </c>
      <c r="C235" t="str">
        <f>IF(C234=0,0,B235)</f>
        <v>endoscope</v>
      </c>
    </row>
    <row r="236" spans="2:3" ht="13.5" hidden="1">
      <c r="B236" t="str">
        <f>C168</f>
        <v>tuition</v>
      </c>
      <c r="C236" t="str">
        <f>IF(C235=0,0,B236)</f>
        <v>tuition</v>
      </c>
    </row>
    <row r="237" spans="2:3" ht="13.5" hidden="1">
      <c r="B237" t="str">
        <f>C169</f>
        <v>dawn</v>
      </c>
      <c r="C237" t="str">
        <f>IF(C236=0,0,B237)</f>
        <v>dawn</v>
      </c>
    </row>
    <row r="238" spans="2:3" ht="13.5" hidden="1">
      <c r="B238" t="str">
        <f>C170</f>
        <v>anew</v>
      </c>
      <c r="C238" t="str">
        <f>IF(C237=0,0,B238)</f>
        <v>anew</v>
      </c>
    </row>
    <row r="239" spans="1:3" ht="13.5" hidden="1">
      <c r="A239" s="16">
        <v>11</v>
      </c>
      <c r="B239" t="str">
        <f>B168</f>
        <v>学費</v>
      </c>
      <c r="C239" t="str">
        <f>IF(ISERROR(B239),0,B239)</f>
        <v>学費</v>
      </c>
    </row>
    <row r="240" spans="2:3" ht="13.5" hidden="1">
      <c r="B240" t="str">
        <f>C168</f>
        <v>tuition</v>
      </c>
      <c r="C240" t="str">
        <f>IF(C239=0,0,B240)</f>
        <v>tuition</v>
      </c>
    </row>
    <row r="241" spans="2:3" ht="13.5" hidden="1">
      <c r="B241" t="str">
        <f>C169</f>
        <v>dawn</v>
      </c>
      <c r="C241" t="str">
        <f>IF(C240=0,0,B241)</f>
        <v>dawn</v>
      </c>
    </row>
    <row r="242" spans="2:3" ht="13.5" hidden="1">
      <c r="B242" t="str">
        <f>C170</f>
        <v>anew</v>
      </c>
      <c r="C242" t="str">
        <f>IF(C241=0,0,B242)</f>
        <v>anew</v>
      </c>
    </row>
    <row r="243" spans="2:3" ht="13.5" hidden="1">
      <c r="B243" t="str">
        <f>C171</f>
        <v>sedate</v>
      </c>
      <c r="C243" t="str">
        <f>IF(C242=0,0,B243)</f>
        <v>sedate</v>
      </c>
    </row>
    <row r="244" spans="1:3" ht="13.5" hidden="1">
      <c r="A244" s="16">
        <v>12</v>
      </c>
      <c r="B244" t="str">
        <f>B169</f>
        <v>はっきり見える</v>
      </c>
      <c r="C244" t="str">
        <f>IF(ISERROR(B244),0,B244)</f>
        <v>はっきり見える</v>
      </c>
    </row>
    <row r="245" spans="2:3" ht="13.5" hidden="1">
      <c r="B245" t="str">
        <f>C169</f>
        <v>dawn</v>
      </c>
      <c r="C245" t="str">
        <f>IF(C244=0,0,B245)</f>
        <v>dawn</v>
      </c>
    </row>
    <row r="246" spans="2:3" ht="13.5" hidden="1">
      <c r="B246" t="str">
        <f>C170</f>
        <v>anew</v>
      </c>
      <c r="C246" t="str">
        <f>IF(C245=0,0,B246)</f>
        <v>anew</v>
      </c>
    </row>
    <row r="247" spans="2:3" ht="13.5" hidden="1">
      <c r="B247" t="str">
        <f>C171</f>
        <v>sedate</v>
      </c>
      <c r="C247" t="str">
        <f>IF(C246=0,0,B247)</f>
        <v>sedate</v>
      </c>
    </row>
    <row r="248" spans="2:3" ht="13.5" hidden="1">
      <c r="B248" t="str">
        <f>C172</f>
        <v>typography</v>
      </c>
      <c r="C248" t="str">
        <f>IF(C247=0,0,B248)</f>
        <v>typography</v>
      </c>
    </row>
    <row r="249" spans="1:3" ht="13.5" hidden="1">
      <c r="A249" s="16">
        <v>13</v>
      </c>
      <c r="B249" t="str">
        <f>B170</f>
        <v>新たに</v>
      </c>
      <c r="C249" t="str">
        <f>IF(ISERROR(B249),0,B249)</f>
        <v>新たに</v>
      </c>
    </row>
    <row r="250" spans="2:3" ht="13.5" hidden="1">
      <c r="B250" t="str">
        <f>C170</f>
        <v>anew</v>
      </c>
      <c r="C250" t="str">
        <f>IF(C249=0,0,B250)</f>
        <v>anew</v>
      </c>
    </row>
    <row r="251" spans="2:3" ht="13.5" hidden="1">
      <c r="B251" t="str">
        <f>C171</f>
        <v>sedate</v>
      </c>
      <c r="C251" t="str">
        <f>IF(C250=0,0,B251)</f>
        <v>sedate</v>
      </c>
    </row>
    <row r="252" spans="2:3" ht="13.5" hidden="1">
      <c r="B252" t="str">
        <f>C172</f>
        <v>typography</v>
      </c>
      <c r="C252" t="str">
        <f>IF(C251=0,0,B252)</f>
        <v>typography</v>
      </c>
    </row>
    <row r="253" spans="2:3" ht="13.5" hidden="1">
      <c r="B253" t="str">
        <f>C173</f>
        <v>commencement</v>
      </c>
      <c r="C253" t="str">
        <f>IF(C252=0,0,B253)</f>
        <v>commencement</v>
      </c>
    </row>
    <row r="254" spans="1:3" ht="13.5" hidden="1">
      <c r="A254" s="16">
        <v>14</v>
      </c>
      <c r="B254" t="str">
        <f>B171</f>
        <v>鎮静剤を打つ</v>
      </c>
      <c r="C254" t="str">
        <f>IF(ISERROR(B254),0,B254)</f>
        <v>鎮静剤を打つ</v>
      </c>
    </row>
    <row r="255" spans="2:3" ht="13.5" hidden="1">
      <c r="B255" t="str">
        <f>C171</f>
        <v>sedate</v>
      </c>
      <c r="C255" t="str">
        <f>IF(C254=0,0,B255)</f>
        <v>sedate</v>
      </c>
    </row>
    <row r="256" spans="2:3" ht="13.5" hidden="1">
      <c r="B256" t="str">
        <f>C172</f>
        <v>typography</v>
      </c>
      <c r="C256" t="str">
        <f>IF(C255=0,0,B256)</f>
        <v>typography</v>
      </c>
    </row>
    <row r="257" spans="2:3" ht="13.5" hidden="1">
      <c r="B257" t="str">
        <f>C173</f>
        <v>commencement</v>
      </c>
      <c r="C257" t="str">
        <f>IF(C256=0,0,B257)</f>
        <v>commencement</v>
      </c>
    </row>
    <row r="258" spans="2:3" ht="13.5" hidden="1">
      <c r="B258" t="str">
        <f>C174</f>
        <v>tumor</v>
      </c>
      <c r="C258" t="str">
        <f>IF(C257=0,0,B258)</f>
        <v>tumor</v>
      </c>
    </row>
    <row r="259" spans="1:3" ht="13.5" hidden="1">
      <c r="A259" s="16">
        <v>15</v>
      </c>
      <c r="B259" t="str">
        <f>B172</f>
        <v>活版印刷術</v>
      </c>
      <c r="C259" t="str">
        <f>IF(ISERROR(B259),0,B259)</f>
        <v>活版印刷術</v>
      </c>
    </row>
    <row r="260" spans="2:3" ht="13.5" hidden="1">
      <c r="B260" t="str">
        <f>C172</f>
        <v>typography</v>
      </c>
      <c r="C260" t="str">
        <f>IF(C259=0,0,B260)</f>
        <v>typography</v>
      </c>
    </row>
    <row r="261" spans="2:3" ht="13.5" hidden="1">
      <c r="B261" t="str">
        <f>C173</f>
        <v>commencement</v>
      </c>
      <c r="C261" t="str">
        <f>IF(C260=0,0,B261)</f>
        <v>commencement</v>
      </c>
    </row>
    <row r="262" spans="2:3" ht="13.5" hidden="1">
      <c r="B262" t="str">
        <f>C174</f>
        <v>tumor</v>
      </c>
      <c r="C262" t="str">
        <f>IF(C261=0,0,B262)</f>
        <v>tumor</v>
      </c>
    </row>
    <row r="263" spans="2:3" ht="13.5" hidden="1">
      <c r="B263" t="str">
        <f>C175</f>
        <v>stumble</v>
      </c>
      <c r="C263" t="str">
        <f>IF(C262=0,0,B263)</f>
        <v>stumble</v>
      </c>
    </row>
    <row r="264" spans="1:3" ht="13.5" hidden="1">
      <c r="A264" s="16">
        <v>16</v>
      </c>
      <c r="B264" t="str">
        <f>B173</f>
        <v>学位授与式</v>
      </c>
      <c r="C264" t="str">
        <f>IF(ISERROR(B264),0,B264)</f>
        <v>学位授与式</v>
      </c>
    </row>
    <row r="265" spans="2:3" ht="13.5" hidden="1">
      <c r="B265" t="str">
        <f>C173</f>
        <v>commencement</v>
      </c>
      <c r="C265" t="str">
        <f>IF(C264=0,0,B265)</f>
        <v>commencement</v>
      </c>
    </row>
    <row r="266" spans="2:3" ht="13.5" hidden="1">
      <c r="B266" t="str">
        <f>C174</f>
        <v>tumor</v>
      </c>
      <c r="C266" t="str">
        <f>IF(C265=0,0,B266)</f>
        <v>tumor</v>
      </c>
    </row>
    <row r="267" spans="2:3" ht="13.5" hidden="1">
      <c r="B267" t="str">
        <f>C175</f>
        <v>stumble</v>
      </c>
      <c r="C267" t="str">
        <f>IF(C266=0,0,B267)</f>
        <v>stumble</v>
      </c>
    </row>
    <row r="268" spans="2:3" ht="13.5" hidden="1">
      <c r="B268" t="str">
        <f>C176</f>
        <v>intuition</v>
      </c>
      <c r="C268" t="str">
        <f>IF(C267=0,0,B268)</f>
        <v>intuition</v>
      </c>
    </row>
    <row r="269" spans="1:3" ht="13.5" hidden="1">
      <c r="A269" s="16">
        <v>17</v>
      </c>
      <c r="B269" t="str">
        <f>B174</f>
        <v>腫瘍</v>
      </c>
      <c r="C269" t="str">
        <f>IF(ISERROR(B269),0,B269)</f>
        <v>腫瘍</v>
      </c>
    </row>
    <row r="270" spans="2:3" ht="13.5" hidden="1">
      <c r="B270" t="str">
        <f>C174</f>
        <v>tumor</v>
      </c>
      <c r="C270" t="str">
        <f>IF(C269=0,0,B270)</f>
        <v>tumor</v>
      </c>
    </row>
    <row r="271" spans="2:3" ht="13.5" hidden="1">
      <c r="B271" t="str">
        <f>C175</f>
        <v>stumble</v>
      </c>
      <c r="C271" t="str">
        <f>IF(C270=0,0,B271)</f>
        <v>stumble</v>
      </c>
    </row>
    <row r="272" spans="2:3" ht="13.5" hidden="1">
      <c r="B272" t="str">
        <f>C176</f>
        <v>intuition</v>
      </c>
      <c r="C272" t="str">
        <f>IF(C271=0,0,B272)</f>
        <v>intuition</v>
      </c>
    </row>
    <row r="273" spans="2:3" ht="13.5" hidden="1">
      <c r="B273" t="str">
        <f>C177</f>
        <v>adoption</v>
      </c>
      <c r="C273" t="str">
        <f>IF(C272=0,0,B273)</f>
        <v>adoption</v>
      </c>
    </row>
    <row r="274" spans="1:3" ht="13.5" hidden="1">
      <c r="A274" s="16">
        <v>18</v>
      </c>
      <c r="B274" t="str">
        <f>B175</f>
        <v>偶然見つける</v>
      </c>
      <c r="C274" t="str">
        <f>IF(ISERROR(B274),0,B274)</f>
        <v>偶然見つける</v>
      </c>
    </row>
    <row r="275" spans="2:3" ht="13.5" hidden="1">
      <c r="B275" t="str">
        <f>C175</f>
        <v>stumble</v>
      </c>
      <c r="C275" t="str">
        <f>IF(C274=0,0,B275)</f>
        <v>stumble</v>
      </c>
    </row>
    <row r="276" spans="2:3" ht="13.5" hidden="1">
      <c r="B276" t="str">
        <f>C176</f>
        <v>intuition</v>
      </c>
      <c r="C276" t="str">
        <f>IF(C275=0,0,B276)</f>
        <v>intuition</v>
      </c>
    </row>
    <row r="277" spans="2:3" ht="13.5" hidden="1">
      <c r="B277" t="str">
        <f>C177</f>
        <v>adoption</v>
      </c>
      <c r="C277" t="str">
        <f>IF(C276=0,0,B277)</f>
        <v>adoption</v>
      </c>
    </row>
    <row r="278" spans="2:3" ht="13.5" hidden="1">
      <c r="B278" t="str">
        <f>C178</f>
        <v>biopsy</v>
      </c>
      <c r="C278" t="str">
        <f>IF(C277=0,0,B278)</f>
        <v>biopsy</v>
      </c>
    </row>
    <row r="279" spans="1:3" ht="13.5" hidden="1">
      <c r="A279" s="16">
        <v>19</v>
      </c>
      <c r="B279" t="str">
        <f>B176</f>
        <v>直感</v>
      </c>
      <c r="C279" t="str">
        <f>IF(ISERROR(B279),0,B279)</f>
        <v>直感</v>
      </c>
    </row>
    <row r="280" spans="2:3" ht="13.5" hidden="1">
      <c r="B280" t="str">
        <f>C176</f>
        <v>intuition</v>
      </c>
      <c r="C280" t="str">
        <f>IF(C279=0,0,B280)</f>
        <v>intuition</v>
      </c>
    </row>
    <row r="281" spans="2:3" ht="13.5" hidden="1">
      <c r="B281" t="str">
        <f>C177</f>
        <v>adoption</v>
      </c>
      <c r="C281" t="str">
        <f>IF(C280=0,0,B281)</f>
        <v>adoption</v>
      </c>
    </row>
    <row r="282" spans="2:3" ht="13.5" hidden="1">
      <c r="B282" t="str">
        <f>C178</f>
        <v>biopsy</v>
      </c>
      <c r="C282" t="str">
        <f>IF(C281=0,0,B282)</f>
        <v>biopsy</v>
      </c>
    </row>
    <row r="283" spans="2:3" ht="13.5" hidden="1">
      <c r="B283" t="str">
        <f>C179</f>
        <v>pancrea</v>
      </c>
      <c r="C283" t="str">
        <f>IF(C282=0,0,B283)</f>
        <v>pancrea</v>
      </c>
    </row>
    <row r="284" spans="1:3" ht="13.5" hidden="1">
      <c r="A284" s="16">
        <v>20</v>
      </c>
      <c r="B284" t="str">
        <f>B177</f>
        <v>養子</v>
      </c>
      <c r="C284" t="str">
        <f>IF(ISERROR(B284),0,B284)</f>
        <v>養子</v>
      </c>
    </row>
    <row r="285" spans="2:3" ht="13.5" hidden="1">
      <c r="B285" t="str">
        <f>C177</f>
        <v>adoption</v>
      </c>
      <c r="C285" t="str">
        <f>IF(C284=0,0,B285)</f>
        <v>adoption</v>
      </c>
    </row>
    <row r="286" spans="2:3" ht="13.5" hidden="1">
      <c r="B286" t="str">
        <f>C178</f>
        <v>biopsy</v>
      </c>
      <c r="C286" t="str">
        <f>IF(C285=0,0,B286)</f>
        <v>biopsy</v>
      </c>
    </row>
    <row r="287" spans="2:3" ht="13.5" hidden="1">
      <c r="B287" t="str">
        <f>C179</f>
        <v>pancrea</v>
      </c>
      <c r="C287" t="str">
        <f>IF(C286=0,0,B287)</f>
        <v>pancrea</v>
      </c>
    </row>
    <row r="288" spans="2:3" ht="13.5" hidden="1">
      <c r="B288" t="str">
        <f>C180</f>
        <v>notion</v>
      </c>
      <c r="C288" t="str">
        <f>IF(C287=0,0,B288)</f>
        <v>notion</v>
      </c>
    </row>
    <row r="289" spans="1:3" ht="13.5" hidden="1">
      <c r="A289" s="16">
        <v>21</v>
      </c>
      <c r="B289" t="str">
        <f>B178</f>
        <v>生体検査</v>
      </c>
      <c r="C289" t="str">
        <f>IF(ISERROR(B289),0,B289)</f>
        <v>生体検査</v>
      </c>
    </row>
    <row r="290" spans="2:3" ht="13.5" hidden="1">
      <c r="B290" t="str">
        <f>C178</f>
        <v>biopsy</v>
      </c>
      <c r="C290" t="str">
        <f>IF(C289=0,0,B290)</f>
        <v>biopsy</v>
      </c>
    </row>
    <row r="291" spans="2:3" ht="13.5" hidden="1">
      <c r="B291" t="str">
        <f>C179</f>
        <v>pancrea</v>
      </c>
      <c r="C291" t="str">
        <f>IF(C290=0,0,B291)</f>
        <v>pancrea</v>
      </c>
    </row>
    <row r="292" spans="2:3" ht="13.5" hidden="1">
      <c r="B292" t="str">
        <f>C180</f>
        <v>notion</v>
      </c>
      <c r="C292" t="str">
        <f>IF(C291=0,0,B292)</f>
        <v>notion</v>
      </c>
    </row>
    <row r="293" spans="2:3" ht="13.5" hidden="1">
      <c r="B293" t="str">
        <f>C181</f>
        <v>subtle</v>
      </c>
      <c r="C293" t="str">
        <f>IF(C292=0,0,B293)</f>
        <v>subtle</v>
      </c>
    </row>
    <row r="294" spans="1:3" ht="13.5" hidden="1">
      <c r="A294" s="16">
        <v>22</v>
      </c>
      <c r="B294" t="e">
        <f>B179</f>
        <v>#N/A</v>
      </c>
      <c r="C294">
        <f>IF(ISERROR(B294),0,B294)</f>
        <v>0</v>
      </c>
    </row>
    <row r="295" spans="2:3" ht="13.5" hidden="1">
      <c r="B295" t="str">
        <f>C179</f>
        <v>pancrea</v>
      </c>
      <c r="C295">
        <f>IF(C294=0,0,B295)</f>
        <v>0</v>
      </c>
    </row>
    <row r="296" spans="2:3" ht="13.5" hidden="1">
      <c r="B296" t="str">
        <f>C180</f>
        <v>notion</v>
      </c>
      <c r="C296">
        <f>IF(C295=0,0,B296)</f>
        <v>0</v>
      </c>
    </row>
    <row r="297" spans="2:3" ht="13.5" hidden="1">
      <c r="B297" t="str">
        <f>C181</f>
        <v>subtle</v>
      </c>
      <c r="C297">
        <f>IF(C296=0,0,B297)</f>
        <v>0</v>
      </c>
    </row>
    <row r="298" spans="2:3" ht="13.5" hidden="1">
      <c r="B298" t="str">
        <f>C182</f>
        <v>Hare Krishna</v>
      </c>
      <c r="C298">
        <f>IF(C297=0,0,B298)</f>
        <v>0</v>
      </c>
    </row>
    <row r="299" spans="1:3" ht="13.5" hidden="1">
      <c r="A299" s="16">
        <v>23</v>
      </c>
      <c r="B299" t="e">
        <f>B180</f>
        <v>#N/A</v>
      </c>
      <c r="C299">
        <f>IF(ISERROR(B299),0,B299)</f>
        <v>0</v>
      </c>
    </row>
    <row r="300" spans="2:3" ht="13.5" hidden="1">
      <c r="B300" t="str">
        <f>C180</f>
        <v>notion</v>
      </c>
      <c r="C300">
        <f>IF(C299=0,0,B300)</f>
        <v>0</v>
      </c>
    </row>
    <row r="301" spans="2:3" ht="13.5" hidden="1">
      <c r="B301" t="str">
        <f>C181</f>
        <v>subtle</v>
      </c>
      <c r="C301">
        <f>IF(C300=0,0,B301)</f>
        <v>0</v>
      </c>
    </row>
    <row r="302" spans="2:3" ht="13.5" hidden="1">
      <c r="B302" t="str">
        <f>C182</f>
        <v>Hare Krishna</v>
      </c>
      <c r="C302">
        <f>IF(C301=0,0,B302)</f>
        <v>0</v>
      </c>
    </row>
    <row r="303" spans="2:3" ht="13.5" hidden="1">
      <c r="B303" t="str">
        <f>C183</f>
        <v>relent</v>
      </c>
      <c r="C303">
        <f>IF(C302=0,0,B303)</f>
        <v>0</v>
      </c>
    </row>
    <row r="304" spans="1:3" ht="13.5" hidden="1">
      <c r="A304" s="16">
        <v>24</v>
      </c>
      <c r="B304" t="e">
        <f>B181</f>
        <v>#N/A</v>
      </c>
      <c r="C304">
        <f>IF(ISERROR(B304),0,B304)</f>
        <v>0</v>
      </c>
    </row>
    <row r="305" spans="2:3" ht="13.5" hidden="1">
      <c r="B305" t="str">
        <f>C181</f>
        <v>subtle</v>
      </c>
      <c r="C305">
        <f>IF(C304=0,0,B305)</f>
        <v>0</v>
      </c>
    </row>
    <row r="306" spans="2:3" ht="13.5" hidden="1">
      <c r="B306" t="str">
        <f>C182</f>
        <v>Hare Krishna</v>
      </c>
      <c r="C306">
        <f>IF(C305=0,0,B306)</f>
        <v>0</v>
      </c>
    </row>
    <row r="307" spans="2:3" ht="13.5" hidden="1">
      <c r="B307" t="str">
        <f>C183</f>
        <v>relent</v>
      </c>
      <c r="C307">
        <f>IF(C306=0,0,B307)</f>
        <v>0</v>
      </c>
    </row>
    <row r="308" spans="2:3" ht="13.5" hidden="1">
      <c r="B308" t="str">
        <f>C184</f>
        <v>Board of Directors</v>
      </c>
      <c r="C308">
        <f>IF(C307=0,0,B308)</f>
        <v>0</v>
      </c>
    </row>
    <row r="309" spans="1:3" ht="13.5" hidden="1">
      <c r="A309" s="16">
        <v>25</v>
      </c>
      <c r="B309" t="e">
        <f>B182</f>
        <v>#N/A</v>
      </c>
      <c r="C309">
        <f>IF(ISERROR(B309),0,B309)</f>
        <v>0</v>
      </c>
    </row>
    <row r="310" spans="2:3" ht="13.5" hidden="1">
      <c r="B310" t="str">
        <f>C182</f>
        <v>Hare Krishna</v>
      </c>
      <c r="C310">
        <f>IF(C309=0,0,B310)</f>
        <v>0</v>
      </c>
    </row>
    <row r="311" spans="2:3" ht="13.5" hidden="1">
      <c r="B311" t="str">
        <f>C183</f>
        <v>relent</v>
      </c>
      <c r="C311">
        <f>IF(C310=0,0,B311)</f>
        <v>0</v>
      </c>
    </row>
    <row r="312" spans="2:3" ht="13.5" hidden="1">
      <c r="B312" t="str">
        <f>C184</f>
        <v>Board of Directors</v>
      </c>
      <c r="C312">
        <f>IF(C311=0,0,B312)</f>
        <v>0</v>
      </c>
    </row>
    <row r="313" spans="2:3" ht="13.5" hidden="1">
      <c r="B313" t="str">
        <f>C185</f>
        <v>unwed</v>
      </c>
      <c r="C313">
        <f>IF(C312=0,0,B313)</f>
        <v>0</v>
      </c>
    </row>
  </sheetData>
  <printOptions/>
  <pageMargins left="0.75" right="0.75" top="1" bottom="1" header="0.512" footer="0.512"/>
  <pageSetup orientation="portrait" paperSize="9"/>
  <drawing r:id="rId1"/>
</worksheet>
</file>

<file path=xl/worksheets/sheet4.xml><?xml version="1.0" encoding="utf-8"?>
<worksheet xmlns="http://schemas.openxmlformats.org/spreadsheetml/2006/main" xmlns:r="http://schemas.openxmlformats.org/officeDocument/2006/relationships">
  <dimension ref="A1:V313"/>
  <sheetViews>
    <sheetView workbookViewId="0" topLeftCell="A1">
      <selection activeCell="B125" sqref="B1:B125"/>
    </sheetView>
  </sheetViews>
  <sheetFormatPr defaultColWidth="9.00390625" defaultRowHeight="13.5"/>
  <cols>
    <col min="1" max="1" width="9.00390625" style="16" customWidth="1"/>
    <col min="2" max="2" width="19.125" style="0" customWidth="1"/>
  </cols>
  <sheetData>
    <row r="1" spans="1:2" ht="13.5">
      <c r="A1" s="20">
        <v>1</v>
      </c>
      <c r="B1" t="str">
        <f aca="true" t="shared" si="0" ref="B1:B32">IF(C189=0,"",C189)</f>
        <v>they stuck an endoscope down my throat, through my stomach and into my intestines,</v>
      </c>
    </row>
    <row r="2" spans="1:2" ht="13.5">
      <c r="A2" s="20"/>
      <c r="B2" t="str">
        <f t="shared" si="0"/>
        <v>内視鏡を喉から入れ、それが胃を通って腸に達します。</v>
      </c>
    </row>
    <row r="3" spans="1:2" ht="13.5">
      <c r="A3" s="20"/>
      <c r="B3" t="str">
        <f t="shared" si="0"/>
        <v> しかし、やがて私の中で何かが見え始めました。私はまだ自分の仕事を愛していました。</v>
      </c>
    </row>
    <row r="4" spans="1:2" ht="13.5">
      <c r="A4" s="20"/>
      <c r="B4" t="str">
        <f t="shared" si="0"/>
        <v>私を養子に出すことにしました。</v>
      </c>
    </row>
    <row r="5" spans="1:2" ht="13.5">
      <c r="A5" s="20"/>
      <c r="B5" t="str">
        <f t="shared" si="0"/>
        <v>そして今、卒業して新たな人生に踏み出すあなた方に対しても、同じことを願っています。</v>
      </c>
    </row>
    <row r="6" spans="1:2" ht="13.5">
      <c r="A6" s="20">
        <v>2</v>
      </c>
      <c r="B6" t="str">
        <f t="shared" si="0"/>
        <v>But something slowly began to dawn on me — I still loved what I did.</v>
      </c>
    </row>
    <row r="7" spans="1:2" ht="13.5">
      <c r="A7" s="20"/>
      <c r="B7" t="str">
        <f t="shared" si="0"/>
        <v> しかし、やがて私の中で何かが見え始めました。私はまだ自分の仕事を愛していました。</v>
      </c>
    </row>
    <row r="8" spans="1:2" ht="13.5">
      <c r="A8" s="20"/>
      <c r="B8" t="str">
        <f t="shared" si="0"/>
        <v>私を養子に出すことにしました。</v>
      </c>
    </row>
    <row r="9" spans="1:2" ht="13.5">
      <c r="A9" s="20"/>
      <c r="B9" t="str">
        <f t="shared" si="0"/>
        <v>そして今、卒業して新たな人生に踏み出すあなた方に対しても、同じことを願っています。</v>
      </c>
    </row>
    <row r="10" spans="1:2" ht="13.5">
      <c r="A10" s="20"/>
      <c r="B10" t="str">
        <f t="shared" si="0"/>
        <v>そのとき取締役会が支持したのは彼のほうだったのです。</v>
      </c>
    </row>
    <row r="11" spans="1:2" ht="13.5">
      <c r="A11" s="20">
        <v>3</v>
      </c>
      <c r="B11" t="str">
        <f t="shared" si="0"/>
        <v>and she decided to put me up for adoption.</v>
      </c>
    </row>
    <row r="12" spans="1:2" ht="13.5">
      <c r="A12" s="20"/>
      <c r="B12" t="str">
        <f t="shared" si="0"/>
        <v>私を養子に出すことにしました。</v>
      </c>
    </row>
    <row r="13" spans="1:2" ht="13.5">
      <c r="A13" s="20"/>
      <c r="B13" t="str">
        <f t="shared" si="0"/>
        <v>そして今、卒業して新たな人生に踏み出すあなた方に対しても、同じことを願っています。</v>
      </c>
    </row>
    <row r="14" spans="1:2" ht="13.5">
      <c r="A14" s="20"/>
      <c r="B14" t="str">
        <f t="shared" si="0"/>
        <v>そのとき取締役会が支持したのは彼のほうだったのです。</v>
      </c>
    </row>
    <row r="15" spans="1:2" ht="13.5">
      <c r="A15" s="20"/>
      <c r="B15" t="str">
        <f t="shared" si="0"/>
        <v>今から1年ほど前、私はガンと診断されました。</v>
      </c>
    </row>
    <row r="16" spans="1:2" ht="13.5">
      <c r="A16" s="20">
        <v>4</v>
      </c>
      <c r="B16" t="str">
        <f t="shared" si="0"/>
        <v>And now, as you graduate to begin anew, I wish that for you.</v>
      </c>
    </row>
    <row r="17" spans="1:2" ht="13.5">
      <c r="A17" s="20"/>
      <c r="B17" t="str">
        <f t="shared" si="0"/>
        <v>そして今、卒業して新たな人生に踏み出すあなた方に対しても、同じことを願っています。</v>
      </c>
    </row>
    <row r="18" spans="1:2" ht="13.5">
      <c r="A18" s="20"/>
      <c r="B18" t="str">
        <f t="shared" si="0"/>
        <v>そのとき取締役会が支持したのは彼のほうだったのです。</v>
      </c>
    </row>
    <row r="19" spans="1:2" ht="13.5">
      <c r="A19" s="20"/>
      <c r="B19" t="str">
        <f t="shared" si="0"/>
        <v>今から1年ほど前、私はガンと診断されました。</v>
      </c>
    </row>
    <row r="20" spans="1:2" ht="13.5">
      <c r="A20" s="20"/>
      <c r="B20" t="str">
        <f t="shared" si="0"/>
        <v>朝の7時半にスキャンを受けたところ、私のすい臓にはっきりと腫瘍が映っていました。</v>
      </c>
    </row>
    <row r="21" spans="1:2" ht="13.5">
      <c r="A21" s="20">
        <v>5</v>
      </c>
      <c r="B21" t="str">
        <f t="shared" si="0"/>
        <v>When we did, our Board of Directors sided with him.</v>
      </c>
    </row>
    <row r="22" spans="1:2" ht="13.5">
      <c r="A22" s="20"/>
      <c r="B22" t="str">
        <f t="shared" si="0"/>
        <v>そのとき取締役会が支持したのは彼のほうだったのです。</v>
      </c>
    </row>
    <row r="23" spans="1:2" ht="13.5">
      <c r="A23" s="20"/>
      <c r="B23" t="str">
        <f t="shared" si="0"/>
        <v>今から1年ほど前、私はガンと診断されました。</v>
      </c>
    </row>
    <row r="24" spans="1:2" ht="13.5">
      <c r="A24" s="20"/>
      <c r="B24" t="str">
        <f t="shared" si="0"/>
        <v>朝の7時半にスキャンを受けたところ、私のすい臓にはっきりと腫瘍が映っていました。</v>
      </c>
    </row>
    <row r="25" spans="1:2" ht="13.5">
      <c r="A25" s="20"/>
      <c r="B25" t="str">
        <f t="shared" si="0"/>
        <v>理想主義的で、いかしたツールやすばらしい考えに満ちあふれていました。</v>
      </c>
    </row>
    <row r="26" spans="1:2" ht="13.5">
      <c r="A26" s="20">
        <v>6</v>
      </c>
      <c r="B26" t="str">
        <f t="shared" si="0"/>
        <v>About a year ago I was diagnosed with cancer. </v>
      </c>
    </row>
    <row r="27" spans="1:2" ht="13.5">
      <c r="A27" s="20"/>
      <c r="B27" t="str">
        <f t="shared" si="0"/>
        <v>今から1年ほど前、私はガンと診断されました。</v>
      </c>
    </row>
    <row r="28" spans="1:2" ht="13.5">
      <c r="A28" s="20"/>
      <c r="B28" t="str">
        <f t="shared" si="0"/>
        <v>朝の7時半にスキャンを受けたところ、私のすい臓にはっきりと腫瘍が映っていました。</v>
      </c>
    </row>
    <row r="29" spans="1:2" ht="13.5">
      <c r="A29" s="20"/>
      <c r="B29" t="str">
        <f t="shared" si="0"/>
        <v>理想主義的で、いかしたツールやすばらしい考えに満ちあふれていました。</v>
      </c>
    </row>
    <row r="30" spans="1:2" ht="13.5">
      <c r="A30" s="20"/>
      <c r="B30" t="str">
        <f t="shared" si="0"/>
        <v>本日は、世界有数の大学の1つを卒業される皆さんとここに同席することができ、たいへん光栄に思います</v>
      </c>
    </row>
    <row r="31" spans="1:2" ht="13.5">
      <c r="A31" s="20">
        <v>7</v>
      </c>
      <c r="B31" t="str">
        <f t="shared" si="0"/>
        <v>I had a scan at 7:30 in the morning, and it clearly showed a tumor on my pancreas.</v>
      </c>
    </row>
    <row r="32" spans="1:2" ht="13.5">
      <c r="A32" s="20"/>
      <c r="B32" t="str">
        <f t="shared" si="0"/>
        <v>朝の7時半にスキャンを受けたところ、私のすい臓にはっきりと腫瘍が映っていました。</v>
      </c>
    </row>
    <row r="33" spans="1:2" ht="13.5">
      <c r="A33" s="20"/>
      <c r="B33" t="str">
        <f aca="true" t="shared" si="1" ref="B33:B64">IF(C221=0,"",C221)</f>
        <v>理想主義的で、いかしたツールやすばらしい考えに満ちあふれていました。</v>
      </c>
    </row>
    <row r="34" spans="1:2" ht="13.5">
      <c r="A34" s="20"/>
      <c r="B34" t="str">
        <f t="shared" si="1"/>
        <v>本日は、世界有数の大学の1つを卒業される皆さんとここに同席することができ、たいへん光栄に思います</v>
      </c>
    </row>
    <row r="35" spans="1:2" ht="13.5">
      <c r="A35" s="20"/>
      <c r="B35" t="str">
        <f t="shared" si="1"/>
        <v>そして最も重要なことですが、あなたの心や直感に従う勇気をもってください。</v>
      </c>
    </row>
    <row r="36" spans="1:2" ht="13.5">
      <c r="A36" s="20">
        <v>8</v>
      </c>
      <c r="B36" t="str">
        <f t="shared" si="1"/>
        <v>it was idealistic, and overflowing with neat tools and great notions.</v>
      </c>
    </row>
    <row r="37" spans="1:2" ht="13.5">
      <c r="A37" s="20"/>
      <c r="B37" t="str">
        <f t="shared" si="1"/>
        <v>理想主義的で、いかしたツールやすばらしい考えに満ちあふれていました。</v>
      </c>
    </row>
    <row r="38" spans="1:2" ht="13.5">
      <c r="A38" s="20"/>
      <c r="B38" t="str">
        <f t="shared" si="1"/>
        <v>本日は、世界有数の大学の1つを卒業される皆さんとここに同席することができ、たいへん光栄に思います</v>
      </c>
    </row>
    <row r="39" spans="1:2" ht="13.5">
      <c r="A39" s="20"/>
      <c r="B39" t="str">
        <f t="shared" si="1"/>
        <v>そして最も重要なことですが、あなたの心や直感に従う勇気をもってください。</v>
      </c>
    </row>
    <row r="40" spans="1:2" ht="13.5">
      <c r="A40" s="20"/>
      <c r="B40" t="str">
        <f t="shared" si="1"/>
        <v>私は鎮静剤を服用していたのでよく分からなかったのですが、立ち会った妻に後で聞いたら、顕微鏡を覗いた医師が私の細胞を見たとき、叫び出したのだそうです。</v>
      </c>
    </row>
    <row r="41" spans="1:2" ht="13.5">
      <c r="A41" s="20">
        <v>9</v>
      </c>
      <c r="B41" t="str">
        <f t="shared" si="1"/>
        <v>I am honored to be with you today at your commencement from one of the finest universities in the world.</v>
      </c>
    </row>
    <row r="42" spans="1:2" ht="13.5">
      <c r="A42" s="20"/>
      <c r="B42" t="str">
        <f t="shared" si="1"/>
        <v>本日は、世界有数の大学の1つを卒業される皆さんとここに同席することができ、たいへん光栄に思います</v>
      </c>
    </row>
    <row r="43" spans="1:2" ht="13.5">
      <c r="A43" s="20"/>
      <c r="B43" t="str">
        <f t="shared" si="1"/>
        <v>そして最も重要なことですが、あなたの心や直感に従う勇気をもってください。</v>
      </c>
    </row>
    <row r="44" spans="1:2" ht="13.5">
      <c r="A44" s="20"/>
      <c r="B44" t="str">
        <f t="shared" si="1"/>
        <v>私は鎮静剤を服用していたのでよく分からなかったのですが、立ち会った妻に後で聞いたら、顕微鏡を覗いた医師が私の細胞を見たとき、叫び出したのだそうです。</v>
      </c>
    </row>
    <row r="45" spans="1:2" ht="13.5">
      <c r="A45" s="20"/>
      <c r="B45" t="str">
        <f t="shared" si="1"/>
        <v>私の生みの母親は若い未婚の大学院生だったため、</v>
      </c>
    </row>
    <row r="46" spans="1:2" ht="13.5">
      <c r="A46" s="20">
        <v>10</v>
      </c>
      <c r="B46" t="str">
        <f t="shared" si="1"/>
        <v>And most important, have the courage to follow your heart and intuition.</v>
      </c>
    </row>
    <row r="47" spans="1:2" ht="13.5">
      <c r="A47" s="20"/>
      <c r="B47" t="str">
        <f t="shared" si="1"/>
        <v>そして最も重要なことですが、あなたの心や直感に従う勇気をもってください。</v>
      </c>
    </row>
    <row r="48" spans="1:2" ht="13.5">
      <c r="A48" s="20"/>
      <c r="B48" t="str">
        <f t="shared" si="1"/>
        <v>私は鎮静剤を服用していたのでよく分からなかったのですが、立ち会った妻に後で聞いたら、顕微鏡を覗いた医師が私の細胞を見たとき、叫び出したのだそうです。</v>
      </c>
    </row>
    <row r="49" spans="1:2" ht="13.5">
      <c r="A49" s="20"/>
      <c r="B49" t="str">
        <f t="shared" si="1"/>
        <v>私の生みの母親は若い未婚の大学院生だったため、</v>
      </c>
    </row>
    <row r="50" spans="1:2" ht="13.5">
      <c r="A50" s="20"/>
      <c r="B50" t="str">
        <f t="shared" si="1"/>
        <v>彼女が折れたのは数ヶ月後です。両親が、私を大学に行かせると約束したからでした</v>
      </c>
    </row>
    <row r="51" spans="1:2" ht="13.5">
      <c r="A51" s="20">
        <v>11</v>
      </c>
      <c r="B51" t="str">
        <f t="shared" si="1"/>
        <v>I was sedated, but my wife, who was there, told me that when they viewed the cells under a microscope the doctors started crying</v>
      </c>
    </row>
    <row r="52" spans="1:2" ht="13.5">
      <c r="A52" s="20"/>
      <c r="B52" t="str">
        <f t="shared" si="1"/>
        <v>私は鎮静剤を服用していたのでよく分からなかったのですが、立ち会った妻に後で聞いたら、顕微鏡を覗いた医師が私の細胞を見たとき、叫び出したのだそうです。</v>
      </c>
    </row>
    <row r="53" spans="1:2" ht="13.5">
      <c r="A53" s="20"/>
      <c r="B53" t="str">
        <f t="shared" si="1"/>
        <v>私の生みの母親は若い未婚の大学院生だったため、</v>
      </c>
    </row>
    <row r="54" spans="1:2" ht="13.5">
      <c r="A54" s="20"/>
      <c r="B54" t="str">
        <f t="shared" si="1"/>
        <v>彼女が折れたのは数ヶ月後です。両親が、私を大学に行かせると約束したからでした</v>
      </c>
    </row>
    <row r="55" spans="1:2" ht="13.5">
      <c r="A55" s="20"/>
      <c r="B55" t="str">
        <f t="shared" si="1"/>
        <v>それは美しく、歴史があり、科学ではとらえられない繊細な芸術性をもった世界です。私は夢中になりました。</v>
      </c>
    </row>
    <row r="56" spans="1:2" ht="13.5">
      <c r="A56" s="20">
        <v>12</v>
      </c>
      <c r="B56" t="str">
        <f t="shared" si="1"/>
        <v>My biological mother was a young, unwed college graduate student, </v>
      </c>
    </row>
    <row r="57" spans="1:2" ht="13.5">
      <c r="A57" s="20"/>
      <c r="B57" t="str">
        <f t="shared" si="1"/>
        <v>私の生みの母親は若い未婚の大学院生だったため、</v>
      </c>
    </row>
    <row r="58" spans="1:2" ht="13.5">
      <c r="A58" s="20"/>
      <c r="B58" t="str">
        <f t="shared" si="1"/>
        <v>彼女が折れたのは数ヶ月後です。両親が、私を大学に行かせると約束したからでした</v>
      </c>
    </row>
    <row r="59" spans="1:2" ht="13.5">
      <c r="A59" s="20"/>
      <c r="B59" t="str">
        <f t="shared" si="1"/>
        <v>それは美しく、歴史があり、科学ではとらえられない繊細な芸術性をもった世界です。私は夢中になりました。</v>
      </c>
    </row>
    <row r="60" spans="1:2" ht="13.5">
      <c r="A60" s="20"/>
      <c r="B60" t="str">
        <f t="shared" si="1"/>
        <v>毎週日曜の夜は、7マイル歩いて街を抜け、ハーレ・クリシュナ寺院に行っておいしいご飯にありつきました。</v>
      </c>
    </row>
    <row r="61" spans="1:2" ht="13.5">
      <c r="A61" s="20">
        <v>13</v>
      </c>
      <c r="B61" t="str">
        <f t="shared" si="1"/>
        <v>She only relented a few months later when my parents promised that I would go to college.</v>
      </c>
    </row>
    <row r="62" spans="1:2" ht="13.5">
      <c r="A62" s="20"/>
      <c r="B62" t="str">
        <f t="shared" si="1"/>
        <v>彼女が折れたのは数ヶ月後です。両親が、私を大学に行かせると約束したからでした</v>
      </c>
    </row>
    <row r="63" spans="1:2" ht="13.5">
      <c r="A63" s="20"/>
      <c r="B63" t="str">
        <f t="shared" si="1"/>
        <v>それは美しく、歴史があり、科学ではとらえられない繊細な芸術性をもった世界です。私は夢中になりました。</v>
      </c>
    </row>
    <row r="64" spans="1:2" ht="13.5">
      <c r="A64" s="20"/>
      <c r="B64" t="str">
        <f t="shared" si="1"/>
        <v>毎週日曜の夜は、7マイル歩いて街を抜け、ハーレ・クリシュナ寺院に行っておいしいご飯にありつきました。</v>
      </c>
    </row>
    <row r="65" spans="1:2" ht="13.5">
      <c r="A65" s="20"/>
      <c r="B65" t="str">
        <f aca="true" t="shared" si="2" ref="B65:B96">IF(C253=0,"",C253)</f>
        <v>そしてその日の夕方遅く生検を受けました。</v>
      </c>
    </row>
    <row r="66" spans="1:2" ht="13.5">
      <c r="A66" s="20">
        <v>14</v>
      </c>
      <c r="B66" t="str">
        <f t="shared" si="2"/>
        <v>It was beautiful, historical, artistically subtle in a way that science can't capture, and I found it fascinating.</v>
      </c>
    </row>
    <row r="67" spans="1:2" ht="13.5">
      <c r="A67" s="20"/>
      <c r="B67" t="str">
        <f t="shared" si="2"/>
        <v>それは美しく、歴史があり、科学ではとらえられない繊細な芸術性をもった世界です。私は夢中になりました。</v>
      </c>
    </row>
    <row r="68" spans="1:2" ht="13.5">
      <c r="A68" s="20"/>
      <c r="B68" t="str">
        <f t="shared" si="2"/>
        <v>毎週日曜の夜は、7マイル歩いて街を抜け、ハーレ・クリシュナ寺院に行っておいしいご飯にありつきました。</v>
      </c>
    </row>
    <row r="69" spans="1:2" ht="13.5">
      <c r="A69" s="20"/>
      <c r="B69" t="str">
        <f t="shared" si="2"/>
        <v>そしてその日の夕方遅く生検を受けました。</v>
      </c>
    </row>
    <row r="70" spans="1:2" ht="13.5">
      <c r="A70" s="20"/>
      <c r="B70" t="str">
        <f t="shared" si="2"/>
        <v>労働者階級だった両親の貯蓄はすべて大学の学費に消えていってしまいます。</v>
      </c>
    </row>
    <row r="71" spans="1:2" ht="13.5">
      <c r="A71" s="20">
        <v>15</v>
      </c>
      <c r="B71" t="str">
        <f t="shared" si="2"/>
        <v>I would walk the 7 miles across town every Sunday night to get one good meal a week at the Hare Krishna temple.</v>
      </c>
    </row>
    <row r="72" spans="1:2" ht="13.5">
      <c r="A72" s="20"/>
      <c r="B72" t="str">
        <f t="shared" si="2"/>
        <v>毎週日曜の夜は、7マイル歩いて街を抜け、ハーレ・クリシュナ寺院に行っておいしいご飯にありつきました。</v>
      </c>
    </row>
    <row r="73" spans="1:2" ht="13.5">
      <c r="A73" s="20"/>
      <c r="B73" t="str">
        <f t="shared" si="2"/>
        <v>そしてその日の夕方遅く生検を受けました。</v>
      </c>
    </row>
    <row r="74" spans="1:2" ht="13.5">
      <c r="A74" s="20"/>
      <c r="B74" t="str">
        <f t="shared" si="2"/>
        <v>労働者階級だった両親の貯蓄はすべて大学の学費に消えていってしまいます。</v>
      </c>
    </row>
    <row r="75" spans="1:2" ht="13.5">
      <c r="A75" s="20"/>
      <c r="B75" t="str">
        <f t="shared" si="2"/>
        <v>セリフとサンセリフの書体、さまざまな字の組み合わせに応じて文字間隔を調整する手法や、美しい字体は何が美しいのかなどを学びました。</v>
      </c>
    </row>
    <row r="76" spans="1:2" ht="13.5">
      <c r="A76" s="20">
        <v>16</v>
      </c>
      <c r="B76" t="str">
        <f t="shared" si="2"/>
        <v>Later that evening I had a biopsy,</v>
      </c>
    </row>
    <row r="77" spans="1:2" ht="13.5">
      <c r="A77" s="20"/>
      <c r="B77" t="str">
        <f t="shared" si="2"/>
        <v>そしてその日の夕方遅く生検を受けました。</v>
      </c>
    </row>
    <row r="78" spans="1:2" ht="13.5">
      <c r="A78" s="20"/>
      <c r="B78" t="str">
        <f t="shared" si="2"/>
        <v>労働者階級だった両親の貯蓄はすべて大学の学費に消えていってしまいます。</v>
      </c>
    </row>
    <row r="79" spans="1:2" ht="13.5">
      <c r="A79" s="20"/>
      <c r="B79" t="str">
        <f t="shared" si="2"/>
        <v>セリフとサンセリフの書体、さまざまな字の組み合わせに応じて文字間隔を調整する手法や、美しい字体は何が美しいのかなどを学びました。</v>
      </c>
    </row>
    <row r="80" spans="1:2" ht="13.5">
      <c r="A80" s="20"/>
      <c r="B80" t="str">
        <f t="shared" si="2"/>
        <v>そんなふうに、自分の興味と直感に従って動き回っているうちに出会ったものの多くが、後からみればこの上なく価値のあるものだったのです。</v>
      </c>
    </row>
    <row r="81" spans="1:2" ht="13.5">
      <c r="A81" s="20">
        <v>17</v>
      </c>
      <c r="B81" t="str">
        <f t="shared" si="2"/>
        <v> and all of my working-class parents' savings were being spent on my college tuition.</v>
      </c>
    </row>
    <row r="82" spans="1:2" ht="13.5">
      <c r="A82" s="20"/>
      <c r="B82" t="str">
        <f t="shared" si="2"/>
        <v>労働者階級だった両親の貯蓄はすべて大学の学費に消えていってしまいます。</v>
      </c>
    </row>
    <row r="83" spans="1:2" ht="13.5">
      <c r="A83" s="20"/>
      <c r="B83" t="str">
        <f t="shared" si="2"/>
        <v>セリフとサンセリフの書体、さまざまな字の組み合わせに応じて文字間隔を調整する手法や、美しい字体は何が美しいのかなどを学びました。</v>
      </c>
    </row>
    <row r="84" spans="1:2" ht="13.5">
      <c r="A84" s="20"/>
      <c r="B84" t="str">
        <f t="shared" si="2"/>
        <v>そんなふうに、自分の興味と直感に従って動き回っているうちに出会ったものの多くが、後からみればこの上なく価値のあるものだったのです。</v>
      </c>
    </row>
    <row r="85" spans="1:2" ht="13.5">
      <c r="A85" s="20"/>
      <c r="B85" t="str">
        <f t="shared" si="2"/>
        <v>内視鏡を喉から入れ、それが胃を通って腸に達します。</v>
      </c>
    </row>
    <row r="86" spans="1:2" ht="13.5">
      <c r="A86" s="20">
        <v>18</v>
      </c>
      <c r="B86" t="str">
        <f t="shared" si="2"/>
        <v>I learned about serif and san serif typefaces, about varying the amount of space between different letter combinations, about what makes great typography great.</v>
      </c>
    </row>
    <row r="87" spans="1:2" ht="13.5">
      <c r="A87" s="20"/>
      <c r="B87" t="str">
        <f t="shared" si="2"/>
        <v>セリフとサンセリフの書体、さまざまな字の組み合わせに応じて文字間隔を調整する手法や、美しい字体は何が美しいのかなどを学びました。</v>
      </c>
    </row>
    <row r="88" spans="1:2" ht="13.5">
      <c r="A88" s="20"/>
      <c r="B88" t="str">
        <f t="shared" si="2"/>
        <v>そんなふうに、自分の興味と直感に従って動き回っているうちに出会ったものの多くが、後からみればこの上なく価値のあるものだったのです。</v>
      </c>
    </row>
    <row r="89" spans="1:2" ht="13.5">
      <c r="A89" s="20"/>
      <c r="B89" t="str">
        <f t="shared" si="2"/>
        <v>内視鏡を喉から入れ、それが胃を通って腸に達します。</v>
      </c>
    </row>
    <row r="90" spans="1:2" ht="13.5">
      <c r="A90" s="20"/>
      <c r="B90" t="str">
        <f t="shared" si="2"/>
        <v> しかし、やがて私の中で何かが見え始めました。私はまだ自分の仕事を愛していました。</v>
      </c>
    </row>
    <row r="91" spans="1:2" ht="13.5">
      <c r="A91" s="20">
        <v>19</v>
      </c>
      <c r="B91" t="str">
        <f t="shared" si="2"/>
        <v>And much of what I stumbled into by following my curiosity and intuition turned out to be priceless later on.</v>
      </c>
    </row>
    <row r="92" spans="1:2" ht="13.5">
      <c r="A92" s="20"/>
      <c r="B92" t="str">
        <f t="shared" si="2"/>
        <v>そんなふうに、自分の興味と直感に従って動き回っているうちに出会ったものの多くが、後からみればこの上なく価値のあるものだったのです。</v>
      </c>
    </row>
    <row r="93" spans="1:2" ht="13.5">
      <c r="A93" s="20"/>
      <c r="B93" t="str">
        <f t="shared" si="2"/>
        <v>内視鏡を喉から入れ、それが胃を通って腸に達します。</v>
      </c>
    </row>
    <row r="94" spans="1:2" ht="13.5">
      <c r="A94" s="20"/>
      <c r="B94" t="str">
        <f t="shared" si="2"/>
        <v> しかし、やがて私の中で何かが見え始めました。私はまだ自分の仕事を愛していました。</v>
      </c>
    </row>
    <row r="95" spans="1:2" ht="13.5">
      <c r="A95" s="20"/>
      <c r="B95" t="str">
        <f t="shared" si="2"/>
        <v>私を養子に出すことにしました。</v>
      </c>
    </row>
    <row r="96" spans="1:2" ht="13.5">
      <c r="A96" s="20">
        <v>20</v>
      </c>
      <c r="B96">
        <f t="shared" si="2"/>
      </c>
    </row>
    <row r="97" spans="1:2" ht="13.5">
      <c r="A97" s="20"/>
      <c r="B97">
        <f aca="true" t="shared" si="3" ref="B97:B125">IF(C285=0,"",C285)</f>
      </c>
    </row>
    <row r="98" spans="1:2" ht="13.5">
      <c r="A98" s="20"/>
      <c r="B98">
        <f t="shared" si="3"/>
      </c>
    </row>
    <row r="99" spans="1:2" ht="13.5">
      <c r="A99" s="20"/>
      <c r="B99">
        <f t="shared" si="3"/>
      </c>
    </row>
    <row r="100" spans="1:2" ht="13.5">
      <c r="A100" s="20"/>
      <c r="B100">
        <f t="shared" si="3"/>
      </c>
    </row>
    <row r="101" spans="1:2" ht="13.5">
      <c r="A101" s="20">
        <v>21</v>
      </c>
      <c r="B101">
        <f t="shared" si="3"/>
      </c>
    </row>
    <row r="102" spans="1:2" ht="13.5">
      <c r="A102" s="20"/>
      <c r="B102">
        <f t="shared" si="3"/>
      </c>
    </row>
    <row r="103" spans="1:2" ht="13.5">
      <c r="A103" s="20"/>
      <c r="B103">
        <f t="shared" si="3"/>
      </c>
    </row>
    <row r="104" spans="1:2" ht="13.5">
      <c r="A104" s="20"/>
      <c r="B104">
        <f t="shared" si="3"/>
      </c>
    </row>
    <row r="105" spans="1:2" ht="13.5">
      <c r="A105" s="20"/>
      <c r="B105">
        <f t="shared" si="3"/>
      </c>
    </row>
    <row r="106" spans="1:2" ht="13.5">
      <c r="A106" s="20">
        <v>22</v>
      </c>
      <c r="B106">
        <f t="shared" si="3"/>
      </c>
    </row>
    <row r="107" spans="1:2" ht="13.5">
      <c r="A107" s="20"/>
      <c r="B107">
        <f t="shared" si="3"/>
      </c>
    </row>
    <row r="108" spans="1:2" ht="13.5">
      <c r="A108" s="20"/>
      <c r="B108">
        <f t="shared" si="3"/>
      </c>
    </row>
    <row r="109" spans="1:2" ht="13.5">
      <c r="A109" s="20"/>
      <c r="B109">
        <f t="shared" si="3"/>
      </c>
    </row>
    <row r="110" spans="1:2" ht="13.5">
      <c r="A110" s="20"/>
      <c r="B110">
        <f t="shared" si="3"/>
      </c>
    </row>
    <row r="111" spans="1:2" ht="13.5">
      <c r="A111" s="20">
        <v>23</v>
      </c>
      <c r="B111">
        <f t="shared" si="3"/>
      </c>
    </row>
    <row r="112" spans="1:2" ht="13.5">
      <c r="A112" s="20"/>
      <c r="B112">
        <f t="shared" si="3"/>
      </c>
    </row>
    <row r="113" spans="1:2" ht="13.5">
      <c r="A113" s="20"/>
      <c r="B113">
        <f t="shared" si="3"/>
      </c>
    </row>
    <row r="114" spans="1:2" ht="13.5">
      <c r="A114" s="20"/>
      <c r="B114">
        <f t="shared" si="3"/>
      </c>
    </row>
    <row r="115" spans="1:2" ht="13.5">
      <c r="A115" s="20"/>
      <c r="B115">
        <f t="shared" si="3"/>
      </c>
    </row>
    <row r="116" spans="1:2" ht="13.5">
      <c r="A116" s="20">
        <v>24</v>
      </c>
      <c r="B116">
        <f t="shared" si="3"/>
      </c>
    </row>
    <row r="117" spans="1:2" ht="13.5">
      <c r="A117" s="20"/>
      <c r="B117">
        <f t="shared" si="3"/>
      </c>
    </row>
    <row r="118" spans="1:2" ht="13.5">
      <c r="A118" s="20"/>
      <c r="B118">
        <f t="shared" si="3"/>
      </c>
    </row>
    <row r="119" spans="1:2" ht="13.5">
      <c r="A119" s="20"/>
      <c r="B119">
        <f t="shared" si="3"/>
      </c>
    </row>
    <row r="120" spans="1:2" ht="13.5">
      <c r="A120" s="20"/>
      <c r="B120">
        <f t="shared" si="3"/>
      </c>
    </row>
    <row r="121" spans="1:2" ht="13.5">
      <c r="A121" s="20">
        <v>25</v>
      </c>
      <c r="B121">
        <f t="shared" si="3"/>
      </c>
    </row>
    <row r="122" ht="13.5">
      <c r="B122">
        <f t="shared" si="3"/>
      </c>
    </row>
    <row r="123" ht="13.5">
      <c r="B123">
        <f t="shared" si="3"/>
      </c>
    </row>
    <row r="124" ht="13.5">
      <c r="B124">
        <f t="shared" si="3"/>
      </c>
    </row>
    <row r="125" ht="13.5">
      <c r="B125">
        <f t="shared" si="3"/>
      </c>
    </row>
    <row r="126" spans="1:18" s="11" customFormat="1" ht="13.5" hidden="1">
      <c r="A126" s="17"/>
      <c r="B126" s="11" t="s">
        <v>9</v>
      </c>
      <c r="C126" s="11" t="s">
        <v>9</v>
      </c>
      <c r="D126" s="11" t="s">
        <v>9</v>
      </c>
      <c r="E126" s="11" t="s">
        <v>20</v>
      </c>
      <c r="G126" s="11" t="s">
        <v>20</v>
      </c>
      <c r="I126" s="11" t="s">
        <v>20</v>
      </c>
      <c r="J126" s="11" t="s">
        <v>21</v>
      </c>
      <c r="K126" s="11" t="s">
        <v>9</v>
      </c>
      <c r="L126" s="11" t="s">
        <v>10</v>
      </c>
      <c r="M126" s="11" t="s">
        <v>11</v>
      </c>
      <c r="N126" s="11" t="s">
        <v>22</v>
      </c>
      <c r="O126" s="11" t="s">
        <v>20</v>
      </c>
      <c r="P126" s="11" t="s">
        <v>15</v>
      </c>
      <c r="R126" s="11" t="s">
        <v>8</v>
      </c>
    </row>
    <row r="127" spans="1:22" ht="13.5" hidden="1">
      <c r="A127">
        <v>1</v>
      </c>
      <c r="B127" s="16" t="str">
        <f>'語彙表'!F4</f>
        <v>本日は、世界有数の大学の1つを卒業される皆さんとここに同席することができ、たいへん光栄に思います</v>
      </c>
      <c r="C127" s="16">
        <f>'語彙表'!G4</f>
        <v>0</v>
      </c>
      <c r="D127" s="16">
        <f>'語彙表'!H4</f>
        <v>0</v>
      </c>
      <c r="E127" s="16" t="str">
        <f>IF(B127=0,"",B127)</f>
        <v>本日は、世界有数の大学の1つを卒業される皆さんとここに同席することができ、たいへん光栄に思います</v>
      </c>
      <c r="F127" s="16">
        <f>IF(C127=0,"",",")</f>
      </c>
      <c r="G127" s="16">
        <f>IF(C127=0,"",C127)</f>
      </c>
      <c r="H127" s="16">
        <f>IF(D127=0,"",",")</f>
      </c>
      <c r="I127" s="16">
        <f>IF(D127=0,"",D127)</f>
      </c>
      <c r="J127" t="str">
        <f>E127&amp;F127&amp;G127&amp;H127&amp;I127</f>
        <v>本日は、世界有数の大学の1つを卒業される皆さんとここに同席することができ、たいへん光栄に思います</v>
      </c>
      <c r="K127" s="16" t="str">
        <f>'語彙表'!E4</f>
        <v>I am honored to be with you today at your commencement from one of the finest universities in the world.</v>
      </c>
      <c r="L127">
        <f ca="1">RAND()</f>
        <v>0.13915614295321888</v>
      </c>
      <c r="M127">
        <f>RANK(L127,$L$127:$L$151)</f>
        <v>25</v>
      </c>
      <c r="N127">
        <f aca="true" t="shared" si="4" ref="N127:N151">VLOOKUP(M127,$A$127:$J$151,10,FALSE)</f>
      </c>
      <c r="O127">
        <f>IF(N127="",0,1)</f>
        <v>0</v>
      </c>
      <c r="P127">
        <f>SUM($O$127:O127)</f>
        <v>0</v>
      </c>
      <c r="Q127">
        <f>N127</f>
      </c>
      <c r="R127" t="str">
        <f>VLOOKUP(A127,$P$127:$Q$151,2,FALSE)</f>
        <v>内視鏡を喉から入れ、それが胃を通って腸に達します。</v>
      </c>
      <c r="S127" t="str">
        <f>VLOOKUP(R127,$J$127:$K$151,2,FALSE)</f>
        <v>they stuck an endoscope down my throat, through my stomach and into my intestines,</v>
      </c>
      <c r="T127">
        <f>IF(ISERROR(R127),1,0)</f>
        <v>0</v>
      </c>
      <c r="U127">
        <f>SUM($T$127:T127)</f>
        <v>0</v>
      </c>
      <c r="V127" t="str">
        <f>IF(U127=0,R127,VLOOKUP(U127,$A$127:$R$151,18,FALSE))</f>
        <v>内視鏡を喉から入れ、それが胃を通って腸に達します。</v>
      </c>
    </row>
    <row r="128" spans="1:22" ht="13.5" hidden="1">
      <c r="A128">
        <v>2</v>
      </c>
      <c r="B128" s="16" t="str">
        <f>'語彙表'!F5</f>
        <v>私の生みの母親は若い未婚の大学院生だったため、</v>
      </c>
      <c r="C128" s="16">
        <f>'語彙表'!G5</f>
        <v>0</v>
      </c>
      <c r="D128" s="16">
        <f>'語彙表'!H5</f>
        <v>0</v>
      </c>
      <c r="E128" s="16" t="str">
        <f aca="true" t="shared" si="5" ref="E128:E151">IF(B128=0,"",B128)</f>
        <v>私の生みの母親は若い未婚の大学院生だったため、</v>
      </c>
      <c r="F128" s="16">
        <f aca="true" t="shared" si="6" ref="F128:F151">IF(C128=0,"",",")</f>
      </c>
      <c r="G128" s="16">
        <f aca="true" t="shared" si="7" ref="G128:G151">IF(C128=0,"",C128)</f>
      </c>
      <c r="H128" s="16">
        <f aca="true" t="shared" si="8" ref="H128:H150">IF(D128=0,"",",")</f>
      </c>
      <c r="I128" s="16">
        <f aca="true" t="shared" si="9" ref="I128:I151">IF(D128=0,"",D128)</f>
      </c>
      <c r="J128" t="str">
        <f aca="true" t="shared" si="10" ref="J128:J151">E128&amp;F128&amp;G128&amp;H128&amp;I128</f>
        <v>私の生みの母親は若い未婚の大学院生だったため、</v>
      </c>
      <c r="K128" s="16" t="str">
        <f>'語彙表'!E5</f>
        <v>My biological mother was a young, unwed college graduate student, </v>
      </c>
      <c r="L128">
        <f aca="true" ca="1" t="shared" si="11" ref="L128:L151">RAND()</f>
        <v>0.3643239621675989</v>
      </c>
      <c r="M128">
        <f aca="true" t="shared" si="12" ref="M128:M151">RANK(L128,$L$127:$L$151)</f>
        <v>17</v>
      </c>
      <c r="N128">
        <f t="shared" si="4"/>
      </c>
      <c r="O128">
        <f aca="true" t="shared" si="13" ref="O128:O151">IF(N128="",0,1)</f>
        <v>0</v>
      </c>
      <c r="P128">
        <f>SUM($O$127:O128)</f>
        <v>0</v>
      </c>
      <c r="Q128">
        <f aca="true" t="shared" si="14" ref="Q128:Q151">N128</f>
      </c>
      <c r="R128" t="str">
        <f aca="true" t="shared" si="15" ref="R128:R151">VLOOKUP(A128,$P$127:$Q$151,2,FALSE)</f>
        <v> しかし、やがて私の中で何かが見え始めました。私はまだ自分の仕事を愛していました。</v>
      </c>
      <c r="S128" t="str">
        <f aca="true" t="shared" si="16" ref="S128:S151">VLOOKUP(R128,$J$127:$K$151,2,FALSE)</f>
        <v>But something slowly began to dawn on me — I still loved what I did.</v>
      </c>
      <c r="T128">
        <f aca="true" t="shared" si="17" ref="T128:T151">IF(ISERROR(R128),1,0)</f>
        <v>0</v>
      </c>
      <c r="U128">
        <f>SUM($T$127:T128)</f>
        <v>0</v>
      </c>
      <c r="V128" t="str">
        <f aca="true" t="shared" si="18" ref="V128:V154">IF(U128=0,R128,VLOOKUP(U128,$A$127:$R$151,18,FALSE))</f>
        <v> しかし、やがて私の中で何かが見え始めました。私はまだ自分の仕事を愛していました。</v>
      </c>
    </row>
    <row r="129" spans="1:22" ht="13.5" hidden="1">
      <c r="A129">
        <v>3</v>
      </c>
      <c r="B129" s="16" t="str">
        <f>'語彙表'!F6</f>
        <v>私を養子に出すことにしました。</v>
      </c>
      <c r="C129" s="16">
        <f>'語彙表'!G6</f>
        <v>0</v>
      </c>
      <c r="D129" s="16">
        <f>'語彙表'!H6</f>
        <v>0</v>
      </c>
      <c r="E129" s="16" t="str">
        <f t="shared" si="5"/>
        <v>私を養子に出すことにしました。</v>
      </c>
      <c r="F129" s="16">
        <f t="shared" si="6"/>
      </c>
      <c r="G129" s="16">
        <f t="shared" si="7"/>
      </c>
      <c r="H129" s="16">
        <f t="shared" si="8"/>
      </c>
      <c r="I129" s="16">
        <f t="shared" si="9"/>
      </c>
      <c r="J129" t="str">
        <f t="shared" si="10"/>
        <v>私を養子に出すことにしました。</v>
      </c>
      <c r="K129" s="16" t="str">
        <f>'語彙表'!E6</f>
        <v>and she decided to put me up for adoption.</v>
      </c>
      <c r="L129">
        <f ca="1" t="shared" si="11"/>
        <v>0.36475206203508836</v>
      </c>
      <c r="M129">
        <f t="shared" si="12"/>
        <v>16</v>
      </c>
      <c r="N129" t="str">
        <f t="shared" si="4"/>
        <v>内視鏡を喉から入れ、それが胃を通って腸に達します。</v>
      </c>
      <c r="O129">
        <f t="shared" si="13"/>
        <v>1</v>
      </c>
      <c r="P129">
        <f>SUM($O$127:O129)</f>
        <v>1</v>
      </c>
      <c r="Q129" t="str">
        <f t="shared" si="14"/>
        <v>内視鏡を喉から入れ、それが胃を通って腸に達します。</v>
      </c>
      <c r="R129" t="str">
        <f t="shared" si="15"/>
        <v>私を養子に出すことにしました。</v>
      </c>
      <c r="S129" t="str">
        <f t="shared" si="16"/>
        <v>and she decided to put me up for adoption.</v>
      </c>
      <c r="T129">
        <f t="shared" si="17"/>
        <v>0</v>
      </c>
      <c r="U129">
        <f>SUM($T$127:T129)</f>
        <v>0</v>
      </c>
      <c r="V129" t="str">
        <f t="shared" si="18"/>
        <v>私を養子に出すことにしました。</v>
      </c>
    </row>
    <row r="130" spans="1:22" ht="13.5" hidden="1">
      <c r="A130">
        <v>4</v>
      </c>
      <c r="B130" s="16" t="str">
        <f>'語彙表'!F7</f>
        <v>彼女が折れたのは数ヶ月後です。両親が、私を大学に行かせると約束したからでした</v>
      </c>
      <c r="C130" s="16">
        <f>'語彙表'!G7</f>
        <v>0</v>
      </c>
      <c r="D130" s="16">
        <f>'語彙表'!H7</f>
        <v>0</v>
      </c>
      <c r="E130" s="16" t="str">
        <f t="shared" si="5"/>
        <v>彼女が折れたのは数ヶ月後です。両親が、私を大学に行かせると約束したからでした</v>
      </c>
      <c r="F130" s="16">
        <f t="shared" si="6"/>
      </c>
      <c r="G130" s="16">
        <f t="shared" si="7"/>
      </c>
      <c r="H130" s="16">
        <f t="shared" si="8"/>
      </c>
      <c r="I130" s="16">
        <f t="shared" si="9"/>
      </c>
      <c r="J130" t="str">
        <f t="shared" si="10"/>
        <v>彼女が折れたのは数ヶ月後です。両親が、私を大学に行かせると約束したからでした</v>
      </c>
      <c r="K130" s="16" t="str">
        <f>'語彙表'!E7</f>
        <v>She only relented a few months later when my parents promised that I would go to college.</v>
      </c>
      <c r="L130">
        <f ca="1" t="shared" si="11"/>
        <v>0.6233452195208928</v>
      </c>
      <c r="M130">
        <f t="shared" si="12"/>
        <v>11</v>
      </c>
      <c r="N130" t="str">
        <f t="shared" si="4"/>
        <v> しかし、やがて私の中で何かが見え始めました。私はまだ自分の仕事を愛していました。</v>
      </c>
      <c r="O130">
        <f t="shared" si="13"/>
        <v>1</v>
      </c>
      <c r="P130">
        <f>SUM($O$127:O130)</f>
        <v>2</v>
      </c>
      <c r="Q130" t="str">
        <f t="shared" si="14"/>
        <v> しかし、やがて私の中で何かが見え始めました。私はまだ自分の仕事を愛していました。</v>
      </c>
      <c r="R130" t="str">
        <f t="shared" si="15"/>
        <v>そして今、卒業して新たな人生に踏み出すあなた方に対しても、同じことを願っています。</v>
      </c>
      <c r="S130" t="str">
        <f t="shared" si="16"/>
        <v>And now, as you graduate to begin anew, I wish that for you.</v>
      </c>
      <c r="T130">
        <f t="shared" si="17"/>
        <v>0</v>
      </c>
      <c r="U130">
        <f>SUM($T$127:T130)</f>
        <v>0</v>
      </c>
      <c r="V130" t="str">
        <f t="shared" si="18"/>
        <v>そして今、卒業して新たな人生に踏み出すあなた方に対しても、同じことを願っています。</v>
      </c>
    </row>
    <row r="131" spans="1:22" ht="13.5" hidden="1">
      <c r="A131">
        <v>5</v>
      </c>
      <c r="B131" s="16" t="str">
        <f>'語彙表'!F8</f>
        <v>労働者階級だった両親の貯蓄はすべて大学の学費に消えていってしまいます。</v>
      </c>
      <c r="C131" s="16">
        <f>'語彙表'!G8</f>
        <v>0</v>
      </c>
      <c r="D131" s="16">
        <f>'語彙表'!H8</f>
        <v>0</v>
      </c>
      <c r="E131" s="16" t="str">
        <f t="shared" si="5"/>
        <v>労働者階級だった両親の貯蓄はすべて大学の学費に消えていってしまいます。</v>
      </c>
      <c r="F131" s="16">
        <f t="shared" si="6"/>
      </c>
      <c r="G131" s="16">
        <f t="shared" si="7"/>
      </c>
      <c r="H131" s="16">
        <f t="shared" si="8"/>
      </c>
      <c r="I131" s="16">
        <f t="shared" si="9"/>
      </c>
      <c r="J131" t="str">
        <f t="shared" si="10"/>
        <v>労働者階級だった両親の貯蓄はすべて大学の学費に消えていってしまいます。</v>
      </c>
      <c r="K131" s="16" t="str">
        <f>'語彙表'!E8</f>
        <v> and all of my working-class parents' savings were being spent on my college tuition.</v>
      </c>
      <c r="L131">
        <f ca="1" t="shared" si="11"/>
        <v>0.9623911680294008</v>
      </c>
      <c r="M131">
        <f t="shared" si="12"/>
        <v>3</v>
      </c>
      <c r="N131" t="str">
        <f t="shared" si="4"/>
        <v>私を養子に出すことにしました。</v>
      </c>
      <c r="O131">
        <f t="shared" si="13"/>
        <v>1</v>
      </c>
      <c r="P131">
        <f>SUM($O$127:O131)</f>
        <v>3</v>
      </c>
      <c r="Q131" t="str">
        <f t="shared" si="14"/>
        <v>私を養子に出すことにしました。</v>
      </c>
      <c r="R131" t="str">
        <f t="shared" si="15"/>
        <v>そのとき取締役会が支持したのは彼のほうだったのです。</v>
      </c>
      <c r="S131" t="str">
        <f t="shared" si="16"/>
        <v>When we did, our Board of Directors sided with him.</v>
      </c>
      <c r="T131">
        <f t="shared" si="17"/>
        <v>0</v>
      </c>
      <c r="U131">
        <f>SUM($T$127:T131)</f>
        <v>0</v>
      </c>
      <c r="V131" t="str">
        <f t="shared" si="18"/>
        <v>そのとき取締役会が支持したのは彼のほうだったのです。</v>
      </c>
    </row>
    <row r="132" spans="1:22" ht="13.5" hidden="1">
      <c r="A132">
        <v>6</v>
      </c>
      <c r="B132" s="16" t="str">
        <f>'語彙表'!F9</f>
        <v>毎週日曜の夜は、7マイル歩いて街を抜け、ハーレ・クリシュナ寺院に行っておいしいご飯にありつきました。</v>
      </c>
      <c r="C132" s="16">
        <f>'語彙表'!G9</f>
        <v>0</v>
      </c>
      <c r="D132" s="16">
        <f>'語彙表'!H9</f>
        <v>0</v>
      </c>
      <c r="E132" s="16" t="str">
        <f t="shared" si="5"/>
        <v>毎週日曜の夜は、7マイル歩いて街を抜け、ハーレ・クリシュナ寺院に行っておいしいご飯にありつきました。</v>
      </c>
      <c r="F132" s="16">
        <f t="shared" si="6"/>
      </c>
      <c r="G132" s="16">
        <f t="shared" si="7"/>
      </c>
      <c r="H132" s="16">
        <f t="shared" si="8"/>
      </c>
      <c r="I132" s="16">
        <f t="shared" si="9"/>
      </c>
      <c r="J132" t="str">
        <f t="shared" si="10"/>
        <v>毎週日曜の夜は、7マイル歩いて街を抜け、ハーレ・クリシュナ寺院に行っておいしいご飯にありつきました。</v>
      </c>
      <c r="K132" s="16" t="str">
        <f>'語彙表'!E9</f>
        <v>I would walk the 7 miles across town every Sunday night to get one good meal a week at the Hare Krishna temple.</v>
      </c>
      <c r="L132">
        <f ca="1" t="shared" si="11"/>
        <v>0.29456177339602174</v>
      </c>
      <c r="M132">
        <f t="shared" si="12"/>
        <v>21</v>
      </c>
      <c r="N132" t="str">
        <f t="shared" si="4"/>
        <v>そして今、卒業して新たな人生に踏み出すあなた方に対しても、同じことを願っています。</v>
      </c>
      <c r="O132">
        <f t="shared" si="13"/>
        <v>1</v>
      </c>
      <c r="P132">
        <f>SUM($O$127:O132)</f>
        <v>4</v>
      </c>
      <c r="Q132" t="str">
        <f t="shared" si="14"/>
        <v>そして今、卒業して新たな人生に踏み出すあなた方に対しても、同じことを願っています。</v>
      </c>
      <c r="R132" t="str">
        <f t="shared" si="15"/>
        <v>今から1年ほど前、私はガンと診断されました。</v>
      </c>
      <c r="S132" t="str">
        <f t="shared" si="16"/>
        <v>About a year ago I was diagnosed with cancer. </v>
      </c>
      <c r="T132">
        <f t="shared" si="17"/>
        <v>0</v>
      </c>
      <c r="U132">
        <f>SUM($T$127:T132)</f>
        <v>0</v>
      </c>
      <c r="V132" t="str">
        <f t="shared" si="18"/>
        <v>今から1年ほど前、私はガンと診断されました。</v>
      </c>
    </row>
    <row r="133" spans="1:22" ht="13.5" hidden="1">
      <c r="A133">
        <v>7</v>
      </c>
      <c r="B133" s="16" t="str">
        <f>'語彙表'!F10</f>
        <v>そんなふうに、自分の興味と直感に従って動き回っているうちに出会ったものの多くが、後からみればこの上なく価値のあるものだったのです。</v>
      </c>
      <c r="C133" s="16">
        <f>'語彙表'!G10</f>
        <v>0</v>
      </c>
      <c r="D133" s="16">
        <f>'語彙表'!H10</f>
        <v>0</v>
      </c>
      <c r="E133" s="16" t="str">
        <f t="shared" si="5"/>
        <v>そんなふうに、自分の興味と直感に従って動き回っているうちに出会ったものの多くが、後からみればこの上なく価値のあるものだったのです。</v>
      </c>
      <c r="F133" s="16">
        <f t="shared" si="6"/>
      </c>
      <c r="G133" s="16">
        <f t="shared" si="7"/>
      </c>
      <c r="H133" s="16">
        <f t="shared" si="8"/>
      </c>
      <c r="I133" s="16">
        <f t="shared" si="9"/>
      </c>
      <c r="J133" t="str">
        <f t="shared" si="10"/>
        <v>そんなふうに、自分の興味と直感に従って動き回っているうちに出会ったものの多くが、後からみればこの上なく価値のあるものだったのです。</v>
      </c>
      <c r="K133" s="16" t="str">
        <f>'語彙表'!E10</f>
        <v>And much of what I stumbled into by following my curiosity and intuition turned out to be priceless later on.</v>
      </c>
      <c r="L133">
        <f ca="1" t="shared" si="11"/>
        <v>0.7027563988534118</v>
      </c>
      <c r="M133">
        <f t="shared" si="12"/>
        <v>10</v>
      </c>
      <c r="N133" t="str">
        <f t="shared" si="4"/>
        <v>そのとき取締役会が支持したのは彼のほうだったのです。</v>
      </c>
      <c r="O133">
        <f t="shared" si="13"/>
        <v>1</v>
      </c>
      <c r="P133">
        <f>SUM($O$127:O133)</f>
        <v>5</v>
      </c>
      <c r="Q133" t="str">
        <f t="shared" si="14"/>
        <v>そのとき取締役会が支持したのは彼のほうだったのです。</v>
      </c>
      <c r="R133" t="str">
        <f t="shared" si="15"/>
        <v>朝の7時半にスキャンを受けたところ、私のすい臓にはっきりと腫瘍が映っていました。</v>
      </c>
      <c r="S133" t="str">
        <f t="shared" si="16"/>
        <v>I had a scan at 7:30 in the morning, and it clearly showed a tumor on my pancreas.</v>
      </c>
      <c r="T133">
        <f t="shared" si="17"/>
        <v>0</v>
      </c>
      <c r="U133">
        <f>SUM($T$127:T133)</f>
        <v>0</v>
      </c>
      <c r="V133" t="str">
        <f t="shared" si="18"/>
        <v>朝の7時半にスキャンを受けたところ、私のすい臓にはっきりと腫瘍が映っていました。</v>
      </c>
    </row>
    <row r="134" spans="1:22" ht="13.5" hidden="1">
      <c r="A134">
        <v>8</v>
      </c>
      <c r="B134" s="16" t="str">
        <f>'語彙表'!F11</f>
        <v>セリフとサンセリフの書体、さまざまな字の組み合わせに応じて文字間隔を調整する手法や、美しい字体は何が美しいのかなどを学びました。</v>
      </c>
      <c r="C134" s="16">
        <f>'語彙表'!G11</f>
        <v>0</v>
      </c>
      <c r="D134" s="16">
        <f>'語彙表'!H11</f>
        <v>0</v>
      </c>
      <c r="E134" s="16" t="str">
        <f t="shared" si="5"/>
        <v>セリフとサンセリフの書体、さまざまな字の組み合わせに応じて文字間隔を調整する手法や、美しい字体は何が美しいのかなどを学びました。</v>
      </c>
      <c r="F134" s="16">
        <f t="shared" si="6"/>
      </c>
      <c r="G134" s="16">
        <f t="shared" si="7"/>
      </c>
      <c r="H134" s="16">
        <f t="shared" si="8"/>
      </c>
      <c r="I134" s="16">
        <f t="shared" si="9"/>
      </c>
      <c r="J134" t="str">
        <f t="shared" si="10"/>
        <v>セリフとサンセリフの書体、さまざまな字の組み合わせに応じて文字間隔を調整する手法や、美しい字体は何が美しいのかなどを学びました。</v>
      </c>
      <c r="K134" s="16" t="str">
        <f>'語彙表'!E11</f>
        <v>I learned about serif and san serif typefaces, about varying the amount of space between different letter combinations, about what makes great typography great.</v>
      </c>
      <c r="L134">
        <f ca="1" t="shared" si="11"/>
        <v>0.614569408777843</v>
      </c>
      <c r="M134">
        <f t="shared" si="12"/>
        <v>12</v>
      </c>
      <c r="N134" t="str">
        <f t="shared" si="4"/>
        <v>今から1年ほど前、私はガンと診断されました。</v>
      </c>
      <c r="O134">
        <f t="shared" si="13"/>
        <v>1</v>
      </c>
      <c r="P134">
        <f>SUM($O$127:O134)</f>
        <v>6</v>
      </c>
      <c r="Q134" t="str">
        <f t="shared" si="14"/>
        <v>今から1年ほど前、私はガンと診断されました。</v>
      </c>
      <c r="R134" t="str">
        <f t="shared" si="15"/>
        <v>理想主義的で、いかしたツールやすばらしい考えに満ちあふれていました。</v>
      </c>
      <c r="S134" t="str">
        <f t="shared" si="16"/>
        <v>it was idealistic, and overflowing with neat tools and great notions.</v>
      </c>
      <c r="T134">
        <f t="shared" si="17"/>
        <v>0</v>
      </c>
      <c r="U134">
        <f>SUM($T$127:T134)</f>
        <v>0</v>
      </c>
      <c r="V134" t="str">
        <f t="shared" si="18"/>
        <v>理想主義的で、いかしたツールやすばらしい考えに満ちあふれていました。</v>
      </c>
    </row>
    <row r="135" spans="1:22" ht="13.5" hidden="1">
      <c r="A135">
        <v>9</v>
      </c>
      <c r="B135" s="16" t="str">
        <f>'語彙表'!F12</f>
        <v>それは美しく、歴史があり、科学ではとらえられない繊細な芸術性をもった世界です。私は夢中になりました。</v>
      </c>
      <c r="C135" s="16">
        <f>'語彙表'!G12</f>
        <v>0</v>
      </c>
      <c r="D135" s="16">
        <f>'語彙表'!H12</f>
        <v>0</v>
      </c>
      <c r="E135" s="16" t="str">
        <f t="shared" si="5"/>
        <v>それは美しく、歴史があり、科学ではとらえられない繊細な芸術性をもった世界です。私は夢中になりました。</v>
      </c>
      <c r="F135" s="16">
        <f t="shared" si="6"/>
      </c>
      <c r="G135" s="16">
        <f t="shared" si="7"/>
      </c>
      <c r="H135" s="16">
        <f t="shared" si="8"/>
      </c>
      <c r="I135" s="16">
        <f t="shared" si="9"/>
      </c>
      <c r="J135" t="str">
        <f t="shared" si="10"/>
        <v>それは美しく、歴史があり、科学ではとらえられない繊細な芸術性をもった世界です。私は夢中になりました。</v>
      </c>
      <c r="K135" s="16" t="str">
        <f>'語彙表'!E12</f>
        <v>It was beautiful, historical, artistically subtle in a way that science can't capture, and I found it fascinating.</v>
      </c>
      <c r="L135">
        <f ca="1" t="shared" si="11"/>
        <v>0.4047551528496236</v>
      </c>
      <c r="M135">
        <f t="shared" si="12"/>
        <v>13</v>
      </c>
      <c r="N135" t="str">
        <f t="shared" si="4"/>
        <v>朝の7時半にスキャンを受けたところ、私のすい臓にはっきりと腫瘍が映っていました。</v>
      </c>
      <c r="O135">
        <f t="shared" si="13"/>
        <v>1</v>
      </c>
      <c r="P135">
        <f>SUM($O$127:O135)</f>
        <v>7</v>
      </c>
      <c r="Q135" t="str">
        <f t="shared" si="14"/>
        <v>朝の7時半にスキャンを受けたところ、私のすい臓にはっきりと腫瘍が映っていました。</v>
      </c>
      <c r="R135" t="str">
        <f t="shared" si="15"/>
        <v>本日は、世界有数の大学の1つを卒業される皆さんとここに同席することができ、たいへん光栄に思います</v>
      </c>
      <c r="S135" t="str">
        <f t="shared" si="16"/>
        <v>I am honored to be with you today at your commencement from one of the finest universities in the world.</v>
      </c>
      <c r="T135">
        <f t="shared" si="17"/>
        <v>0</v>
      </c>
      <c r="U135">
        <f>SUM($T$127:T135)</f>
        <v>0</v>
      </c>
      <c r="V135" t="str">
        <f t="shared" si="18"/>
        <v>本日は、世界有数の大学の1つを卒業される皆さんとここに同席することができ、たいへん光栄に思います</v>
      </c>
    </row>
    <row r="136" spans="1:22" ht="13.5" hidden="1">
      <c r="A136">
        <v>10</v>
      </c>
      <c r="B136" s="16" t="str">
        <f>'語彙表'!F13</f>
        <v>そのとき取締役会が支持したのは彼のほうだったのです。</v>
      </c>
      <c r="C136" s="16">
        <f>'語彙表'!G13</f>
        <v>0</v>
      </c>
      <c r="D136" s="16">
        <f>'語彙表'!H13</f>
        <v>0</v>
      </c>
      <c r="E136" s="16" t="str">
        <f t="shared" si="5"/>
        <v>そのとき取締役会が支持したのは彼のほうだったのです。</v>
      </c>
      <c r="F136" s="16">
        <f t="shared" si="6"/>
      </c>
      <c r="G136" s="16">
        <f t="shared" si="7"/>
      </c>
      <c r="H136" s="16">
        <f t="shared" si="8"/>
      </c>
      <c r="I136" s="16">
        <f t="shared" si="9"/>
      </c>
      <c r="J136" t="str">
        <f t="shared" si="10"/>
        <v>そのとき取締役会が支持したのは彼のほうだったのです。</v>
      </c>
      <c r="K136" s="16" t="str">
        <f>'語彙表'!E13</f>
        <v>When we did, our Board of Directors sided with him.</v>
      </c>
      <c r="L136">
        <f ca="1" t="shared" si="11"/>
        <v>0.299373160696935</v>
      </c>
      <c r="M136">
        <f t="shared" si="12"/>
        <v>20</v>
      </c>
      <c r="N136" t="str">
        <f t="shared" si="4"/>
        <v>理想主義的で、いかしたツールやすばらしい考えに満ちあふれていました。</v>
      </c>
      <c r="O136">
        <f t="shared" si="13"/>
        <v>1</v>
      </c>
      <c r="P136">
        <f>SUM($O$127:O136)</f>
        <v>8</v>
      </c>
      <c r="Q136" t="str">
        <f t="shared" si="14"/>
        <v>理想主義的で、いかしたツールやすばらしい考えに満ちあふれていました。</v>
      </c>
      <c r="R136" t="str">
        <f t="shared" si="15"/>
        <v>そして最も重要なことですが、あなたの心や直感に従う勇気をもってください。</v>
      </c>
      <c r="S136" t="str">
        <f t="shared" si="16"/>
        <v>And most important, have the courage to follow your heart and intuition.</v>
      </c>
      <c r="T136">
        <f t="shared" si="17"/>
        <v>0</v>
      </c>
      <c r="U136">
        <f>SUM($T$127:T136)</f>
        <v>0</v>
      </c>
      <c r="V136" t="str">
        <f t="shared" si="18"/>
        <v>そして最も重要なことですが、あなたの心や直感に従う勇気をもってください。</v>
      </c>
    </row>
    <row r="137" spans="1:22" ht="13.5" hidden="1">
      <c r="A137">
        <v>11</v>
      </c>
      <c r="B137" s="16" t="str">
        <f>'語彙表'!F14</f>
        <v> しかし、やがて私の中で何かが見え始めました。私はまだ自分の仕事を愛していました。</v>
      </c>
      <c r="C137" s="16">
        <f>'語彙表'!G14</f>
        <v>0</v>
      </c>
      <c r="D137" s="16">
        <f>'語彙表'!H14</f>
        <v>0</v>
      </c>
      <c r="E137" s="16" t="str">
        <f t="shared" si="5"/>
        <v> しかし、やがて私の中で何かが見え始めました。私はまだ自分の仕事を愛していました。</v>
      </c>
      <c r="F137" s="16">
        <f t="shared" si="6"/>
      </c>
      <c r="G137" s="16">
        <f t="shared" si="7"/>
      </c>
      <c r="H137" s="16">
        <f t="shared" si="8"/>
      </c>
      <c r="I137" s="16">
        <f t="shared" si="9"/>
      </c>
      <c r="J137" t="str">
        <f t="shared" si="10"/>
        <v> しかし、やがて私の中で何かが見え始めました。私はまだ自分の仕事を愛していました。</v>
      </c>
      <c r="K137" s="16" t="str">
        <f>'語彙表'!E14</f>
        <v>But something slowly began to dawn on me — I still loved what I did.</v>
      </c>
      <c r="L137">
        <f ca="1" t="shared" si="11"/>
        <v>0.19637944742816082</v>
      </c>
      <c r="M137">
        <f t="shared" si="12"/>
        <v>22</v>
      </c>
      <c r="N137">
        <f t="shared" si="4"/>
      </c>
      <c r="O137">
        <f t="shared" si="13"/>
        <v>0</v>
      </c>
      <c r="P137">
        <f>SUM($O$127:O137)</f>
        <v>8</v>
      </c>
      <c r="Q137">
        <f t="shared" si="14"/>
      </c>
      <c r="R137" t="str">
        <f t="shared" si="15"/>
        <v>私は鎮静剤を服用していたのでよく分からなかったのですが、立ち会った妻に後で聞いたら、顕微鏡を覗いた医師が私の細胞を見たとき、叫び出したのだそうです。</v>
      </c>
      <c r="S137" t="str">
        <f t="shared" si="16"/>
        <v>I was sedated, but my wife, who was there, told me that when they viewed the cells under a microscope the doctors started crying</v>
      </c>
      <c r="T137">
        <f t="shared" si="17"/>
        <v>0</v>
      </c>
      <c r="U137">
        <f>SUM($T$127:T137)</f>
        <v>0</v>
      </c>
      <c r="V137" t="str">
        <f t="shared" si="18"/>
        <v>私は鎮静剤を服用していたのでよく分からなかったのですが、立ち会った妻に後で聞いたら、顕微鏡を覗いた医師が私の細胞を見たとき、叫び出したのだそうです。</v>
      </c>
    </row>
    <row r="138" spans="1:22" ht="13.5" hidden="1">
      <c r="A138">
        <v>12</v>
      </c>
      <c r="B138" s="16" t="str">
        <f>'語彙表'!F15</f>
        <v>今から1年ほど前、私はガンと診断されました。</v>
      </c>
      <c r="C138" s="16">
        <f>'語彙表'!G15</f>
        <v>0</v>
      </c>
      <c r="D138" s="16">
        <f>'語彙表'!H15</f>
        <v>0</v>
      </c>
      <c r="E138" s="16" t="str">
        <f t="shared" si="5"/>
        <v>今から1年ほど前、私はガンと診断されました。</v>
      </c>
      <c r="F138" s="16">
        <f t="shared" si="6"/>
      </c>
      <c r="G138" s="16">
        <f t="shared" si="7"/>
      </c>
      <c r="H138" s="16">
        <f t="shared" si="8"/>
      </c>
      <c r="I138" s="16">
        <f t="shared" si="9"/>
      </c>
      <c r="J138" t="str">
        <f t="shared" si="10"/>
        <v>今から1年ほど前、私はガンと診断されました。</v>
      </c>
      <c r="K138" s="16" t="str">
        <f>'語彙表'!E15</f>
        <v>About a year ago I was diagnosed with cancer. </v>
      </c>
      <c r="L138">
        <f ca="1" t="shared" si="11"/>
        <v>0.9749393009586367</v>
      </c>
      <c r="M138">
        <f t="shared" si="12"/>
        <v>1</v>
      </c>
      <c r="N138" t="str">
        <f t="shared" si="4"/>
        <v>本日は、世界有数の大学の1つを卒業される皆さんとここに同席することができ、たいへん光栄に思います</v>
      </c>
      <c r="O138">
        <f t="shared" si="13"/>
        <v>1</v>
      </c>
      <c r="P138">
        <f>SUM($O$127:O138)</f>
        <v>9</v>
      </c>
      <c r="Q138" t="str">
        <f t="shared" si="14"/>
        <v>本日は、世界有数の大学の1つを卒業される皆さんとここに同席することができ、たいへん光栄に思います</v>
      </c>
      <c r="R138" t="str">
        <f t="shared" si="15"/>
        <v>私の生みの母親は若い未婚の大学院生だったため、</v>
      </c>
      <c r="S138" t="str">
        <f t="shared" si="16"/>
        <v>My biological mother was a young, unwed college graduate student, </v>
      </c>
      <c r="T138">
        <f t="shared" si="17"/>
        <v>0</v>
      </c>
      <c r="U138">
        <f>SUM($T$127:T138)</f>
        <v>0</v>
      </c>
      <c r="V138" t="str">
        <f t="shared" si="18"/>
        <v>私の生みの母親は若い未婚の大学院生だったため、</v>
      </c>
    </row>
    <row r="139" spans="1:22" ht="13.5" hidden="1">
      <c r="A139">
        <v>13</v>
      </c>
      <c r="B139" s="16" t="str">
        <f>'語彙表'!F16</f>
        <v>朝の7時半にスキャンを受けたところ、私のすい臓にはっきりと腫瘍が映っていました。</v>
      </c>
      <c r="C139" s="16">
        <f>'語彙表'!G16</f>
        <v>0</v>
      </c>
      <c r="D139" s="16">
        <f>'語彙表'!H16</f>
        <v>0</v>
      </c>
      <c r="E139" s="16" t="str">
        <f t="shared" si="5"/>
        <v>朝の7時半にスキャンを受けたところ、私のすい臓にはっきりと腫瘍が映っていました。</v>
      </c>
      <c r="F139" s="16">
        <f t="shared" si="6"/>
      </c>
      <c r="G139" s="16">
        <f t="shared" si="7"/>
      </c>
      <c r="H139" s="16">
        <f t="shared" si="8"/>
      </c>
      <c r="I139" s="16">
        <f t="shared" si="9"/>
      </c>
      <c r="J139" t="str">
        <f t="shared" si="10"/>
        <v>朝の7時半にスキャンを受けたところ、私のすい臓にはっきりと腫瘍が映っていました。</v>
      </c>
      <c r="K139" s="16" t="str">
        <f>'語彙表'!E16</f>
        <v>I had a scan at 7:30 in the morning, and it clearly showed a tumor on my pancreas.</v>
      </c>
      <c r="L139">
        <f ca="1" t="shared" si="11"/>
        <v>0.3182303535248616</v>
      </c>
      <c r="M139">
        <f t="shared" si="12"/>
        <v>19</v>
      </c>
      <c r="N139" t="str">
        <f t="shared" si="4"/>
        <v>そして最も重要なことですが、あなたの心や直感に従う勇気をもってください。</v>
      </c>
      <c r="O139">
        <f t="shared" si="13"/>
        <v>1</v>
      </c>
      <c r="P139">
        <f>SUM($O$127:O139)</f>
        <v>10</v>
      </c>
      <c r="Q139" t="str">
        <f t="shared" si="14"/>
        <v>そして最も重要なことですが、あなたの心や直感に従う勇気をもってください。</v>
      </c>
      <c r="R139" t="str">
        <f t="shared" si="15"/>
        <v>彼女が折れたのは数ヶ月後です。両親が、私を大学に行かせると約束したからでした</v>
      </c>
      <c r="S139" t="str">
        <f t="shared" si="16"/>
        <v>She only relented a few months later when my parents promised that I would go to college.</v>
      </c>
      <c r="T139">
        <f t="shared" si="17"/>
        <v>0</v>
      </c>
      <c r="U139">
        <f>SUM($T$127:T139)</f>
        <v>0</v>
      </c>
      <c r="V139" t="str">
        <f t="shared" si="18"/>
        <v>彼女が折れたのは数ヶ月後です。両親が、私を大学に行かせると約束したからでした</v>
      </c>
    </row>
    <row r="140" spans="1:22" ht="13.5" hidden="1">
      <c r="A140">
        <v>14</v>
      </c>
      <c r="B140" s="16">
        <f>'語彙表'!F17</f>
        <v>0</v>
      </c>
      <c r="C140" s="16">
        <f>'語彙表'!G17</f>
        <v>0</v>
      </c>
      <c r="D140" s="16">
        <f>'語彙表'!H17</f>
        <v>0</v>
      </c>
      <c r="E140" s="16">
        <f t="shared" si="5"/>
      </c>
      <c r="F140" s="16">
        <f t="shared" si="6"/>
      </c>
      <c r="G140" s="16">
        <f t="shared" si="7"/>
      </c>
      <c r="H140" s="16">
        <f t="shared" si="8"/>
      </c>
      <c r="I140" s="16">
        <f t="shared" si="9"/>
      </c>
      <c r="J140">
        <f t="shared" si="10"/>
      </c>
      <c r="K140" s="16" t="str">
        <f>'語彙表'!E17</f>
        <v>I had a scan at 7:30 in the morning, and it clearly showed a tumor on my pancreas.</v>
      </c>
      <c r="L140">
        <f ca="1" t="shared" si="11"/>
        <v>0.3563979625822</v>
      </c>
      <c r="M140">
        <f t="shared" si="12"/>
        <v>18</v>
      </c>
      <c r="N140" t="str">
        <f t="shared" si="4"/>
        <v>私は鎮静剤を服用していたのでよく分からなかったのですが、立ち会った妻に後で聞いたら、顕微鏡を覗いた医師が私の細胞を見たとき、叫び出したのだそうです。</v>
      </c>
      <c r="O140">
        <f t="shared" si="13"/>
        <v>1</v>
      </c>
      <c r="P140">
        <f>SUM($O$127:O140)</f>
        <v>11</v>
      </c>
      <c r="Q140" t="str">
        <f t="shared" si="14"/>
        <v>私は鎮静剤を服用していたのでよく分からなかったのですが、立ち会った妻に後で聞いたら、顕微鏡を覗いた医師が私の細胞を見たとき、叫び出したのだそうです。</v>
      </c>
      <c r="R140" t="str">
        <f t="shared" si="15"/>
        <v>それは美しく、歴史があり、科学ではとらえられない繊細な芸術性をもった世界です。私は夢中になりました。</v>
      </c>
      <c r="S140" t="str">
        <f t="shared" si="16"/>
        <v>It was beautiful, historical, artistically subtle in a way that science can't capture, and I found it fascinating.</v>
      </c>
      <c r="T140">
        <f t="shared" si="17"/>
        <v>0</v>
      </c>
      <c r="U140">
        <f>SUM($T$127:T140)</f>
        <v>0</v>
      </c>
      <c r="V140" t="str">
        <f t="shared" si="18"/>
        <v>それは美しく、歴史があり、科学ではとらえられない繊細な芸術性をもった世界です。私は夢中になりました。</v>
      </c>
    </row>
    <row r="141" spans="1:22" ht="13.5" hidden="1">
      <c r="A141">
        <v>15</v>
      </c>
      <c r="B141" s="16" t="str">
        <f>'語彙表'!F18</f>
        <v>そしてその日の夕方遅く生検を受けました。</v>
      </c>
      <c r="C141" s="16">
        <f>'語彙表'!G18</f>
        <v>0</v>
      </c>
      <c r="D141" s="16">
        <f>'語彙表'!H18</f>
        <v>0</v>
      </c>
      <c r="E141" s="16" t="str">
        <f t="shared" si="5"/>
        <v>そしてその日の夕方遅く生検を受けました。</v>
      </c>
      <c r="F141" s="16">
        <f t="shared" si="6"/>
      </c>
      <c r="G141" s="16">
        <f t="shared" si="7"/>
      </c>
      <c r="H141" s="16">
        <f t="shared" si="8"/>
      </c>
      <c r="I141" s="16">
        <f t="shared" si="9"/>
      </c>
      <c r="J141" t="str">
        <f t="shared" si="10"/>
        <v>そしてその日の夕方遅く生検を受けました。</v>
      </c>
      <c r="K141" s="16" t="str">
        <f>'語彙表'!E18</f>
        <v>Later that evening I had a biopsy,</v>
      </c>
      <c r="L141">
        <f ca="1" t="shared" si="11"/>
        <v>0.9748821388783242</v>
      </c>
      <c r="M141">
        <f t="shared" si="12"/>
        <v>2</v>
      </c>
      <c r="N141" t="str">
        <f t="shared" si="4"/>
        <v>私の生みの母親は若い未婚の大学院生だったため、</v>
      </c>
      <c r="O141">
        <f t="shared" si="13"/>
        <v>1</v>
      </c>
      <c r="P141">
        <f>SUM($O$127:O141)</f>
        <v>12</v>
      </c>
      <c r="Q141" t="str">
        <f t="shared" si="14"/>
        <v>私の生みの母親は若い未婚の大学院生だったため、</v>
      </c>
      <c r="R141" t="str">
        <f t="shared" si="15"/>
        <v>毎週日曜の夜は、7マイル歩いて街を抜け、ハーレ・クリシュナ寺院に行っておいしいご飯にありつきました。</v>
      </c>
      <c r="S141" t="str">
        <f t="shared" si="16"/>
        <v>I would walk the 7 miles across town every Sunday night to get one good meal a week at the Hare Krishna temple.</v>
      </c>
      <c r="T141">
        <f t="shared" si="17"/>
        <v>0</v>
      </c>
      <c r="U141">
        <f>SUM($T$127:T141)</f>
        <v>0</v>
      </c>
      <c r="V141" t="str">
        <f t="shared" si="18"/>
        <v>毎週日曜の夜は、7マイル歩いて街を抜け、ハーレ・クリシュナ寺院に行っておいしいご飯にありつきました。</v>
      </c>
    </row>
    <row r="142" spans="1:22" ht="13.5" hidden="1">
      <c r="A142">
        <v>16</v>
      </c>
      <c r="B142" s="16" t="str">
        <f>'語彙表'!F19</f>
        <v>内視鏡を喉から入れ、それが胃を通って腸に達します。</v>
      </c>
      <c r="C142" s="16">
        <f>'語彙表'!G19</f>
        <v>0</v>
      </c>
      <c r="D142" s="16">
        <f>'語彙表'!H19</f>
        <v>0</v>
      </c>
      <c r="E142" s="16" t="str">
        <f t="shared" si="5"/>
        <v>内視鏡を喉から入れ、それが胃を通って腸に達します。</v>
      </c>
      <c r="F142" s="16">
        <f t="shared" si="6"/>
      </c>
      <c r="G142" s="16">
        <f t="shared" si="7"/>
      </c>
      <c r="H142" s="16">
        <f t="shared" si="8"/>
      </c>
      <c r="I142" s="16">
        <f t="shared" si="9"/>
      </c>
      <c r="J142" t="str">
        <f t="shared" si="10"/>
        <v>内視鏡を喉から入れ、それが胃を通って腸に達します。</v>
      </c>
      <c r="K142" s="16" t="str">
        <f>'語彙表'!E19</f>
        <v>they stuck an endoscope down my throat, through my stomach and into my intestines,</v>
      </c>
      <c r="L142">
        <f ca="1" t="shared" si="11"/>
        <v>0.95597236426</v>
      </c>
      <c r="M142">
        <f t="shared" si="12"/>
        <v>4</v>
      </c>
      <c r="N142" t="str">
        <f t="shared" si="4"/>
        <v>彼女が折れたのは数ヶ月後です。両親が、私を大学に行かせると約束したからでした</v>
      </c>
      <c r="O142">
        <f t="shared" si="13"/>
        <v>1</v>
      </c>
      <c r="P142">
        <f>SUM($O$127:O142)</f>
        <v>13</v>
      </c>
      <c r="Q142" t="str">
        <f t="shared" si="14"/>
        <v>彼女が折れたのは数ヶ月後です。両親が、私を大学に行かせると約束したからでした</v>
      </c>
      <c r="R142" t="str">
        <f t="shared" si="15"/>
        <v>そしてその日の夕方遅く生検を受けました。</v>
      </c>
      <c r="S142" t="str">
        <f t="shared" si="16"/>
        <v>Later that evening I had a biopsy,</v>
      </c>
      <c r="T142">
        <f t="shared" si="17"/>
        <v>0</v>
      </c>
      <c r="U142">
        <f>SUM($T$127:T142)</f>
        <v>0</v>
      </c>
      <c r="V142" t="str">
        <f t="shared" si="18"/>
        <v>そしてその日の夕方遅く生検を受けました。</v>
      </c>
    </row>
    <row r="143" spans="1:22" ht="13.5" hidden="1">
      <c r="A143">
        <v>17</v>
      </c>
      <c r="B143" s="16">
        <f>'語彙表'!F20</f>
        <v>0</v>
      </c>
      <c r="C143" s="16">
        <f>'語彙表'!G20</f>
        <v>0</v>
      </c>
      <c r="D143" s="16">
        <f>'語彙表'!H20</f>
        <v>0</v>
      </c>
      <c r="E143" s="16">
        <f t="shared" si="5"/>
      </c>
      <c r="F143" s="16">
        <f t="shared" si="6"/>
      </c>
      <c r="G143" s="16">
        <f t="shared" si="7"/>
      </c>
      <c r="H143" s="16">
        <f t="shared" si="8"/>
      </c>
      <c r="I143" s="16">
        <f t="shared" si="9"/>
      </c>
      <c r="J143">
        <f t="shared" si="10"/>
      </c>
      <c r="K143" s="16">
        <f>'語彙表'!E20</f>
        <v>0</v>
      </c>
      <c r="L143">
        <f ca="1" t="shared" si="11"/>
        <v>0.7146041536145376</v>
      </c>
      <c r="M143">
        <f t="shared" si="12"/>
        <v>9</v>
      </c>
      <c r="N143" t="str">
        <f t="shared" si="4"/>
        <v>それは美しく、歴史があり、科学ではとらえられない繊細な芸術性をもった世界です。私は夢中になりました。</v>
      </c>
      <c r="O143">
        <f t="shared" si="13"/>
        <v>1</v>
      </c>
      <c r="P143">
        <f>SUM($O$127:O143)</f>
        <v>14</v>
      </c>
      <c r="Q143" t="str">
        <f t="shared" si="14"/>
        <v>それは美しく、歴史があり、科学ではとらえられない繊細な芸術性をもった世界です。私は夢中になりました。</v>
      </c>
      <c r="R143" t="str">
        <f t="shared" si="15"/>
        <v>労働者階級だった両親の貯蓄はすべて大学の学費に消えていってしまいます。</v>
      </c>
      <c r="S143" t="str">
        <f t="shared" si="16"/>
        <v> and all of my working-class parents' savings were being spent on my college tuition.</v>
      </c>
      <c r="T143">
        <f t="shared" si="17"/>
        <v>0</v>
      </c>
      <c r="U143">
        <f>SUM($T$127:T143)</f>
        <v>0</v>
      </c>
      <c r="V143" t="str">
        <f t="shared" si="18"/>
        <v>労働者階級だった両親の貯蓄はすべて大学の学費に消えていってしまいます。</v>
      </c>
    </row>
    <row r="144" spans="1:22" ht="13.5" hidden="1">
      <c r="A144">
        <v>18</v>
      </c>
      <c r="B144" s="16" t="str">
        <f>'語彙表'!F21</f>
        <v>私は鎮静剤を服用していたのでよく分からなかったのですが、立ち会った妻に後で聞いたら、顕微鏡を覗いた医師が私の細胞を見たとき、叫び出したのだそうです。</v>
      </c>
      <c r="C144" s="16">
        <f>'語彙表'!G21</f>
        <v>0</v>
      </c>
      <c r="D144" s="16">
        <f>'語彙表'!H21</f>
        <v>0</v>
      </c>
      <c r="E144" s="16" t="str">
        <f t="shared" si="5"/>
        <v>私は鎮静剤を服用していたのでよく分からなかったのですが、立ち会った妻に後で聞いたら、顕微鏡を覗いた医師が私の細胞を見たとき、叫び出したのだそうです。</v>
      </c>
      <c r="F144" s="16">
        <f t="shared" si="6"/>
      </c>
      <c r="G144" s="16">
        <f t="shared" si="7"/>
      </c>
      <c r="H144" s="16">
        <f t="shared" si="8"/>
      </c>
      <c r="I144" s="16">
        <f t="shared" si="9"/>
      </c>
      <c r="J144" t="str">
        <f t="shared" si="10"/>
        <v>私は鎮静剤を服用していたのでよく分からなかったのですが、立ち会った妻に後で聞いたら、顕微鏡を覗いた医師が私の細胞を見たとき、叫び出したのだそうです。</v>
      </c>
      <c r="K144" s="16" t="str">
        <f>'語彙表'!E21</f>
        <v>I was sedated, but my wife, who was there, told me that when they viewed the cells under a microscope the doctors started crying</v>
      </c>
      <c r="L144">
        <f ca="1" t="shared" si="11"/>
        <v>0.8534524641642163</v>
      </c>
      <c r="M144">
        <f t="shared" si="12"/>
        <v>6</v>
      </c>
      <c r="N144" t="str">
        <f t="shared" si="4"/>
        <v>毎週日曜の夜は、7マイル歩いて街を抜け、ハーレ・クリシュナ寺院に行っておいしいご飯にありつきました。</v>
      </c>
      <c r="O144">
        <f t="shared" si="13"/>
        <v>1</v>
      </c>
      <c r="P144">
        <f>SUM($O$127:O144)</f>
        <v>15</v>
      </c>
      <c r="Q144" t="str">
        <f t="shared" si="14"/>
        <v>毎週日曜の夜は、7マイル歩いて街を抜け、ハーレ・クリシュナ寺院に行っておいしいご飯にありつきました。</v>
      </c>
      <c r="R144" t="str">
        <f t="shared" si="15"/>
        <v>セリフとサンセリフの書体、さまざまな字の組み合わせに応じて文字間隔を調整する手法や、美しい字体は何が美しいのかなどを学びました。</v>
      </c>
      <c r="S144" t="str">
        <f t="shared" si="16"/>
        <v>I learned about serif and san serif typefaces, about varying the amount of space between different letter combinations, about what makes great typography great.</v>
      </c>
      <c r="T144">
        <f t="shared" si="17"/>
        <v>0</v>
      </c>
      <c r="U144">
        <f>SUM($T$127:T144)</f>
        <v>0</v>
      </c>
      <c r="V144" t="str">
        <f t="shared" si="18"/>
        <v>セリフとサンセリフの書体、さまざまな字の組み合わせに応じて文字間隔を調整する手法や、美しい字体は何が美しいのかなどを学びました。</v>
      </c>
    </row>
    <row r="145" spans="1:22" ht="13.5" hidden="1">
      <c r="A145">
        <v>19</v>
      </c>
      <c r="B145" s="16" t="str">
        <f>'語彙表'!F22</f>
        <v>そして最も重要なことですが、あなたの心や直感に従う勇気をもってください。</v>
      </c>
      <c r="C145" s="16">
        <f>'語彙表'!G22</f>
        <v>0</v>
      </c>
      <c r="D145" s="16">
        <f>'語彙表'!H22</f>
        <v>0</v>
      </c>
      <c r="E145" s="16" t="str">
        <f t="shared" si="5"/>
        <v>そして最も重要なことですが、あなたの心や直感に従う勇気をもってください。</v>
      </c>
      <c r="F145" s="16">
        <f t="shared" si="6"/>
      </c>
      <c r="G145" s="16">
        <f t="shared" si="7"/>
      </c>
      <c r="H145" s="16">
        <f t="shared" si="8"/>
      </c>
      <c r="I145" s="16">
        <f t="shared" si="9"/>
      </c>
      <c r="J145" t="str">
        <f t="shared" si="10"/>
        <v>そして最も重要なことですが、あなたの心や直感に従う勇気をもってください。</v>
      </c>
      <c r="K145" s="16" t="str">
        <f>'語彙表'!E22</f>
        <v>And most important, have the courage to follow your heart and intuition.</v>
      </c>
      <c r="L145">
        <f ca="1" t="shared" si="11"/>
        <v>0.38714697015952226</v>
      </c>
      <c r="M145">
        <f t="shared" si="12"/>
        <v>15</v>
      </c>
      <c r="N145" t="str">
        <f t="shared" si="4"/>
        <v>そしてその日の夕方遅く生検を受けました。</v>
      </c>
      <c r="O145">
        <f t="shared" si="13"/>
        <v>1</v>
      </c>
      <c r="P145">
        <f>SUM($O$127:O145)</f>
        <v>16</v>
      </c>
      <c r="Q145" t="str">
        <f t="shared" si="14"/>
        <v>そしてその日の夕方遅く生検を受けました。</v>
      </c>
      <c r="R145" t="str">
        <f t="shared" si="15"/>
        <v>そんなふうに、自分の興味と直感に従って動き回っているうちに出会ったものの多くが、後からみればこの上なく価値のあるものだったのです。</v>
      </c>
      <c r="S145" t="str">
        <f t="shared" si="16"/>
        <v>And much of what I stumbled into by following my curiosity and intuition turned out to be priceless later on.</v>
      </c>
      <c r="T145">
        <f t="shared" si="17"/>
        <v>0</v>
      </c>
      <c r="U145">
        <f>SUM($T$127:T145)</f>
        <v>0</v>
      </c>
      <c r="V145" t="str">
        <f t="shared" si="18"/>
        <v>そんなふうに、自分の興味と直感に従って動き回っているうちに出会ったものの多くが、後からみればこの上なく価値のあるものだったのです。</v>
      </c>
    </row>
    <row r="146" spans="1:22" ht="13.5" hidden="1">
      <c r="A146">
        <v>20</v>
      </c>
      <c r="B146" s="16" t="str">
        <f>'語彙表'!F23</f>
        <v>理想主義的で、いかしたツールやすばらしい考えに満ちあふれていました。</v>
      </c>
      <c r="C146" s="16">
        <f>'語彙表'!G23</f>
        <v>0</v>
      </c>
      <c r="D146" s="16">
        <f>'語彙表'!H23</f>
        <v>0</v>
      </c>
      <c r="E146" s="16" t="str">
        <f t="shared" si="5"/>
        <v>理想主義的で、いかしたツールやすばらしい考えに満ちあふれていました。</v>
      </c>
      <c r="F146" s="16">
        <f t="shared" si="6"/>
      </c>
      <c r="G146" s="16">
        <f t="shared" si="7"/>
      </c>
      <c r="H146" s="16">
        <f t="shared" si="8"/>
      </c>
      <c r="I146" s="16">
        <f t="shared" si="9"/>
      </c>
      <c r="J146" t="str">
        <f t="shared" si="10"/>
        <v>理想主義的で、いかしたツールやすばらしい考えに満ちあふれていました。</v>
      </c>
      <c r="K146" s="16" t="str">
        <f>'語彙表'!E23</f>
        <v>it was idealistic, and overflowing with neat tools and great notions.</v>
      </c>
      <c r="L146">
        <f ca="1" t="shared" si="11"/>
        <v>0.9146410332033845</v>
      </c>
      <c r="M146">
        <f t="shared" si="12"/>
        <v>5</v>
      </c>
      <c r="N146" t="str">
        <f t="shared" si="4"/>
        <v>労働者階級だった両親の貯蓄はすべて大学の学費に消えていってしまいます。</v>
      </c>
      <c r="O146">
        <f t="shared" si="13"/>
        <v>1</v>
      </c>
      <c r="P146">
        <f>SUM($O$127:O146)</f>
        <v>17</v>
      </c>
      <c r="Q146" t="str">
        <f t="shared" si="14"/>
        <v>労働者階級だった両親の貯蓄はすべて大学の学費に消えていってしまいます。</v>
      </c>
      <c r="R146" t="e">
        <f t="shared" si="15"/>
        <v>#N/A</v>
      </c>
      <c r="S146" t="e">
        <f t="shared" si="16"/>
        <v>#N/A</v>
      </c>
      <c r="T146">
        <f t="shared" si="17"/>
        <v>1</v>
      </c>
      <c r="U146">
        <f>SUM($T$127:T146)</f>
        <v>1</v>
      </c>
      <c r="V146" t="str">
        <f t="shared" si="18"/>
        <v>内視鏡を喉から入れ、それが胃を通って腸に達します。</v>
      </c>
    </row>
    <row r="147" spans="1:22" ht="13.5" hidden="1">
      <c r="A147">
        <v>21</v>
      </c>
      <c r="B147" s="16" t="str">
        <f>'語彙表'!F24</f>
        <v>そして今、卒業して新たな人生に踏み出すあなた方に対しても、同じことを願っています。</v>
      </c>
      <c r="C147" s="16">
        <f>'語彙表'!G24</f>
        <v>0</v>
      </c>
      <c r="D147" s="16">
        <f>'語彙表'!H24</f>
        <v>0</v>
      </c>
      <c r="E147" s="16" t="str">
        <f t="shared" si="5"/>
        <v>そして今、卒業して新たな人生に踏み出すあなた方に対しても、同じことを願っています。</v>
      </c>
      <c r="F147" s="16">
        <f t="shared" si="6"/>
      </c>
      <c r="G147" s="16">
        <f t="shared" si="7"/>
      </c>
      <c r="H147" s="16">
        <f t="shared" si="8"/>
      </c>
      <c r="I147" s="16">
        <f t="shared" si="9"/>
      </c>
      <c r="J147" t="str">
        <f t="shared" si="10"/>
        <v>そして今、卒業して新たな人生に踏み出すあなた方に対しても、同じことを願っています。</v>
      </c>
      <c r="K147" s="16" t="str">
        <f>'語彙表'!E24</f>
        <v>And now, as you graduate to begin anew, I wish that for you.</v>
      </c>
      <c r="L147">
        <f ca="1" t="shared" si="11"/>
        <v>0.15050076063322781</v>
      </c>
      <c r="M147">
        <f t="shared" si="12"/>
        <v>24</v>
      </c>
      <c r="N147">
        <f t="shared" si="4"/>
      </c>
      <c r="O147">
        <f t="shared" si="13"/>
        <v>0</v>
      </c>
      <c r="P147">
        <f>SUM($O$127:O147)</f>
        <v>17</v>
      </c>
      <c r="Q147">
        <f t="shared" si="14"/>
      </c>
      <c r="R147" t="e">
        <f t="shared" si="15"/>
        <v>#N/A</v>
      </c>
      <c r="S147" t="e">
        <f t="shared" si="16"/>
        <v>#N/A</v>
      </c>
      <c r="T147">
        <f t="shared" si="17"/>
        <v>1</v>
      </c>
      <c r="U147">
        <f>SUM($T$127:T147)</f>
        <v>2</v>
      </c>
      <c r="V147" t="str">
        <f t="shared" si="18"/>
        <v> しかし、やがて私の中で何かが見え始めました。私はまだ自分の仕事を愛していました。</v>
      </c>
    </row>
    <row r="148" spans="1:22" ht="13.5" hidden="1">
      <c r="A148">
        <v>22</v>
      </c>
      <c r="B148" s="16">
        <f>'語彙表'!F25</f>
        <v>0</v>
      </c>
      <c r="C148" s="16">
        <f>'語彙表'!G25</f>
        <v>0</v>
      </c>
      <c r="D148" s="16">
        <f>'語彙表'!H25</f>
        <v>0</v>
      </c>
      <c r="E148" s="16">
        <f t="shared" si="5"/>
      </c>
      <c r="F148" s="16">
        <f t="shared" si="6"/>
      </c>
      <c r="G148" s="16">
        <f t="shared" si="7"/>
      </c>
      <c r="H148" s="16">
        <f t="shared" si="8"/>
      </c>
      <c r="I148" s="16">
        <f t="shared" si="9"/>
      </c>
      <c r="J148">
        <f t="shared" si="10"/>
      </c>
      <c r="K148" s="16">
        <f>'語彙表'!E25</f>
        <v>0</v>
      </c>
      <c r="L148">
        <f ca="1" t="shared" si="11"/>
        <v>0.7519106332610805</v>
      </c>
      <c r="M148">
        <f t="shared" si="12"/>
        <v>8</v>
      </c>
      <c r="N148" t="str">
        <f t="shared" si="4"/>
        <v>セリフとサンセリフの書体、さまざまな字の組み合わせに応じて文字間隔を調整する手法や、美しい字体は何が美しいのかなどを学びました。</v>
      </c>
      <c r="O148">
        <f t="shared" si="13"/>
        <v>1</v>
      </c>
      <c r="P148">
        <f>SUM($O$127:O148)</f>
        <v>18</v>
      </c>
      <c r="Q148" t="str">
        <f t="shared" si="14"/>
        <v>セリフとサンセリフの書体、さまざまな字の組み合わせに応じて文字間隔を調整する手法や、美しい字体は何が美しいのかなどを学びました。</v>
      </c>
      <c r="R148" t="e">
        <f t="shared" si="15"/>
        <v>#N/A</v>
      </c>
      <c r="S148" t="e">
        <f t="shared" si="16"/>
        <v>#N/A</v>
      </c>
      <c r="T148">
        <f t="shared" si="17"/>
        <v>1</v>
      </c>
      <c r="U148">
        <f>SUM($T$127:T148)</f>
        <v>3</v>
      </c>
      <c r="V148" t="str">
        <f t="shared" si="18"/>
        <v>私を養子に出すことにしました。</v>
      </c>
    </row>
    <row r="149" spans="1:22" ht="13.5" hidden="1">
      <c r="A149">
        <v>23</v>
      </c>
      <c r="B149" s="16">
        <f>'語彙表'!F26</f>
        <v>0</v>
      </c>
      <c r="C149" s="16">
        <f>'語彙表'!G26</f>
        <v>0</v>
      </c>
      <c r="D149" s="16">
        <f>'語彙表'!H26</f>
        <v>0</v>
      </c>
      <c r="E149" s="16">
        <f t="shared" si="5"/>
      </c>
      <c r="F149" s="16">
        <f t="shared" si="6"/>
      </c>
      <c r="G149" s="16">
        <f t="shared" si="7"/>
      </c>
      <c r="H149" s="16">
        <f t="shared" si="8"/>
      </c>
      <c r="I149" s="16">
        <f t="shared" si="9"/>
      </c>
      <c r="J149">
        <f t="shared" si="10"/>
      </c>
      <c r="K149" s="16">
        <f>'語彙表'!E26</f>
        <v>0</v>
      </c>
      <c r="L149">
        <f ca="1" t="shared" si="11"/>
        <v>0.38862201158469034</v>
      </c>
      <c r="M149">
        <f t="shared" si="12"/>
        <v>14</v>
      </c>
      <c r="N149">
        <f t="shared" si="4"/>
      </c>
      <c r="O149">
        <f t="shared" si="13"/>
        <v>0</v>
      </c>
      <c r="P149">
        <f>SUM($O$127:O149)</f>
        <v>18</v>
      </c>
      <c r="Q149">
        <f t="shared" si="14"/>
      </c>
      <c r="R149" t="e">
        <f t="shared" si="15"/>
        <v>#N/A</v>
      </c>
      <c r="S149" t="e">
        <f t="shared" si="16"/>
        <v>#N/A</v>
      </c>
      <c r="T149">
        <f t="shared" si="17"/>
        <v>1</v>
      </c>
      <c r="U149">
        <f>SUM($T$127:T149)</f>
        <v>4</v>
      </c>
      <c r="V149" t="str">
        <f t="shared" si="18"/>
        <v>そして今、卒業して新たな人生に踏み出すあなた方に対しても、同じことを願っています。</v>
      </c>
    </row>
    <row r="150" spans="1:22" ht="13.5" hidden="1">
      <c r="A150">
        <v>24</v>
      </c>
      <c r="B150" s="16">
        <f>'語彙表'!F27</f>
        <v>0</v>
      </c>
      <c r="C150" s="16">
        <f>'語彙表'!G27</f>
        <v>0</v>
      </c>
      <c r="D150" s="16">
        <f>'語彙表'!H27</f>
        <v>0</v>
      </c>
      <c r="E150" s="16">
        <f t="shared" si="5"/>
      </c>
      <c r="F150" s="16">
        <f t="shared" si="6"/>
      </c>
      <c r="G150" s="16">
        <f t="shared" si="7"/>
      </c>
      <c r="H150" s="16">
        <f t="shared" si="8"/>
      </c>
      <c r="I150" s="16">
        <f t="shared" si="9"/>
      </c>
      <c r="J150">
        <f t="shared" si="10"/>
      </c>
      <c r="K150" s="16">
        <f>'語彙表'!E27</f>
        <v>0</v>
      </c>
      <c r="L150">
        <f ca="1" t="shared" si="11"/>
        <v>0.823966663016285</v>
      </c>
      <c r="M150">
        <f t="shared" si="12"/>
        <v>7</v>
      </c>
      <c r="N150" t="str">
        <f t="shared" si="4"/>
        <v>そんなふうに、自分の興味と直感に従って動き回っているうちに出会ったものの多くが、後からみればこの上なく価値のあるものだったのです。</v>
      </c>
      <c r="O150">
        <f t="shared" si="13"/>
        <v>1</v>
      </c>
      <c r="P150">
        <f>SUM($O$127:O150)</f>
        <v>19</v>
      </c>
      <c r="Q150" t="str">
        <f t="shared" si="14"/>
        <v>そんなふうに、自分の興味と直感に従って動き回っているうちに出会ったものの多くが、後からみればこの上なく価値のあるものだったのです。</v>
      </c>
      <c r="R150" t="e">
        <f t="shared" si="15"/>
        <v>#N/A</v>
      </c>
      <c r="S150" t="e">
        <f t="shared" si="16"/>
        <v>#N/A</v>
      </c>
      <c r="T150">
        <f t="shared" si="17"/>
        <v>1</v>
      </c>
      <c r="U150">
        <f>SUM($T$127:T150)</f>
        <v>5</v>
      </c>
      <c r="V150" t="str">
        <f t="shared" si="18"/>
        <v>そのとき取締役会が支持したのは彼のほうだったのです。</v>
      </c>
    </row>
    <row r="151" spans="1:22" ht="13.5" hidden="1">
      <c r="A151">
        <v>25</v>
      </c>
      <c r="B151" s="16">
        <f>'語彙表'!F28</f>
        <v>0</v>
      </c>
      <c r="C151" s="16">
        <f>'語彙表'!G28</f>
        <v>0</v>
      </c>
      <c r="D151" s="16">
        <f>'語彙表'!H28</f>
        <v>0</v>
      </c>
      <c r="E151" s="16">
        <f t="shared" si="5"/>
      </c>
      <c r="F151" s="16">
        <f t="shared" si="6"/>
      </c>
      <c r="G151" s="16">
        <f t="shared" si="7"/>
      </c>
      <c r="H151" s="16"/>
      <c r="I151" s="16">
        <f t="shared" si="9"/>
      </c>
      <c r="J151">
        <f t="shared" si="10"/>
      </c>
      <c r="K151" s="16">
        <f>'語彙表'!E28</f>
        <v>0</v>
      </c>
      <c r="L151">
        <f ca="1" t="shared" si="11"/>
        <v>0.17246265372304315</v>
      </c>
      <c r="M151">
        <f t="shared" si="12"/>
        <v>23</v>
      </c>
      <c r="N151">
        <f t="shared" si="4"/>
      </c>
      <c r="O151">
        <f t="shared" si="13"/>
        <v>0</v>
      </c>
      <c r="P151">
        <f>SUM($O$127:O151)</f>
        <v>19</v>
      </c>
      <c r="Q151">
        <f t="shared" si="14"/>
      </c>
      <c r="R151" t="e">
        <f t="shared" si="15"/>
        <v>#N/A</v>
      </c>
      <c r="S151" t="e">
        <f t="shared" si="16"/>
        <v>#N/A</v>
      </c>
      <c r="T151">
        <f t="shared" si="17"/>
        <v>1</v>
      </c>
      <c r="U151">
        <f>SUM($T$127:T151)</f>
        <v>6</v>
      </c>
      <c r="V151" t="str">
        <f t="shared" si="18"/>
        <v>今から1年ほど前、私はガンと診断されました。</v>
      </c>
    </row>
    <row r="152" spans="1:22" ht="13.5" hidden="1">
      <c r="A152"/>
      <c r="B152" s="16"/>
      <c r="C152" s="16"/>
      <c r="U152">
        <f>U151+1</f>
        <v>7</v>
      </c>
      <c r="V152" t="str">
        <f t="shared" si="18"/>
        <v>朝の7時半にスキャンを受けたところ、私のすい臓にはっきりと腫瘍が映っていました。</v>
      </c>
    </row>
    <row r="153" spans="1:22" ht="13.5" hidden="1">
      <c r="A153"/>
      <c r="B153" s="16"/>
      <c r="C153" s="16"/>
      <c r="U153">
        <f>U152+1</f>
        <v>8</v>
      </c>
      <c r="V153" t="str">
        <f t="shared" si="18"/>
        <v>理想主義的で、いかしたツールやすばらしい考えに満ちあふれていました。</v>
      </c>
    </row>
    <row r="154" spans="1:22" ht="13.5" hidden="1">
      <c r="A154"/>
      <c r="B154" s="16"/>
      <c r="C154" s="16"/>
      <c r="U154">
        <f>U153+1</f>
        <v>9</v>
      </c>
      <c r="V154" t="str">
        <f t="shared" si="18"/>
        <v>本日は、世界有数の大学の1つを卒業される皆さんとここに同席することができ、たいへん光栄に思います</v>
      </c>
    </row>
    <row r="155" spans="1:3" ht="13.5" hidden="1">
      <c r="A155"/>
      <c r="B155" s="16"/>
      <c r="C155" s="16"/>
    </row>
    <row r="156" s="11" customFormat="1" ht="13.5" hidden="1">
      <c r="A156" s="17"/>
    </row>
    <row r="157" spans="1:3" s="14" customFormat="1" ht="13.5" hidden="1">
      <c r="A157" s="18"/>
      <c r="B157" t="s">
        <v>5</v>
      </c>
      <c r="C157" s="14" t="s">
        <v>4</v>
      </c>
    </row>
    <row r="158" spans="1:3" s="14" customFormat="1" ht="13.5" hidden="1">
      <c r="A158" s="18">
        <v>1</v>
      </c>
      <c r="B158" t="str">
        <f>S127</f>
        <v>they stuck an endoscope down my throat, through my stomach and into my intestines,</v>
      </c>
      <c r="C158" t="str">
        <f aca="true" t="shared" si="19" ref="C158:C184">V127</f>
        <v>内視鏡を喉から入れ、それが胃を通って腸に達します。</v>
      </c>
    </row>
    <row r="159" spans="1:3" s="14" customFormat="1" ht="13.5" hidden="1">
      <c r="A159" s="18">
        <v>2</v>
      </c>
      <c r="B159" t="str">
        <f aca="true" t="shared" si="20" ref="B159:B182">S128</f>
        <v>But something slowly began to dawn on me — I still loved what I did.</v>
      </c>
      <c r="C159" t="str">
        <f t="shared" si="19"/>
        <v> しかし、やがて私の中で何かが見え始めました。私はまだ自分の仕事を愛していました。</v>
      </c>
    </row>
    <row r="160" spans="1:3" s="14" customFormat="1" ht="13.5" hidden="1">
      <c r="A160" s="18">
        <v>3</v>
      </c>
      <c r="B160" t="str">
        <f t="shared" si="20"/>
        <v>and she decided to put me up for adoption.</v>
      </c>
      <c r="C160" t="str">
        <f t="shared" si="19"/>
        <v>私を養子に出すことにしました。</v>
      </c>
    </row>
    <row r="161" spans="1:3" s="14" customFormat="1" ht="13.5" hidden="1">
      <c r="A161" s="18">
        <v>4</v>
      </c>
      <c r="B161" t="str">
        <f t="shared" si="20"/>
        <v>And now, as you graduate to begin anew, I wish that for you.</v>
      </c>
      <c r="C161" t="str">
        <f t="shared" si="19"/>
        <v>そして今、卒業して新たな人生に踏み出すあなた方に対しても、同じことを願っています。</v>
      </c>
    </row>
    <row r="162" spans="1:3" s="14" customFormat="1" ht="13.5" hidden="1">
      <c r="A162" s="18">
        <v>5</v>
      </c>
      <c r="B162" t="str">
        <f t="shared" si="20"/>
        <v>When we did, our Board of Directors sided with him.</v>
      </c>
      <c r="C162" t="str">
        <f t="shared" si="19"/>
        <v>そのとき取締役会が支持したのは彼のほうだったのです。</v>
      </c>
    </row>
    <row r="163" spans="1:3" s="14" customFormat="1" ht="13.5" hidden="1">
      <c r="A163" s="18">
        <v>6</v>
      </c>
      <c r="B163" t="str">
        <f t="shared" si="20"/>
        <v>About a year ago I was diagnosed with cancer. </v>
      </c>
      <c r="C163" t="str">
        <f t="shared" si="19"/>
        <v>今から1年ほど前、私はガンと診断されました。</v>
      </c>
    </row>
    <row r="164" spans="1:3" s="14" customFormat="1" ht="13.5" hidden="1">
      <c r="A164" s="18">
        <v>7</v>
      </c>
      <c r="B164" t="str">
        <f t="shared" si="20"/>
        <v>I had a scan at 7:30 in the morning, and it clearly showed a tumor on my pancreas.</v>
      </c>
      <c r="C164" t="str">
        <f t="shared" si="19"/>
        <v>朝の7時半にスキャンを受けたところ、私のすい臓にはっきりと腫瘍が映っていました。</v>
      </c>
    </row>
    <row r="165" spans="1:3" s="14" customFormat="1" ht="13.5" hidden="1">
      <c r="A165" s="18">
        <v>8</v>
      </c>
      <c r="B165" t="str">
        <f t="shared" si="20"/>
        <v>it was idealistic, and overflowing with neat tools and great notions.</v>
      </c>
      <c r="C165" t="str">
        <f t="shared" si="19"/>
        <v>理想主義的で、いかしたツールやすばらしい考えに満ちあふれていました。</v>
      </c>
    </row>
    <row r="166" spans="1:3" s="14" customFormat="1" ht="13.5" hidden="1">
      <c r="A166" s="18">
        <v>9</v>
      </c>
      <c r="B166" t="str">
        <f t="shared" si="20"/>
        <v>I am honored to be with you today at your commencement from one of the finest universities in the world.</v>
      </c>
      <c r="C166" t="str">
        <f t="shared" si="19"/>
        <v>本日は、世界有数の大学の1つを卒業される皆さんとここに同席することができ、たいへん光栄に思います</v>
      </c>
    </row>
    <row r="167" spans="1:3" s="14" customFormat="1" ht="13.5" hidden="1">
      <c r="A167" s="18">
        <v>10</v>
      </c>
      <c r="B167" t="str">
        <f t="shared" si="20"/>
        <v>And most important, have the courage to follow your heart and intuition.</v>
      </c>
      <c r="C167" t="str">
        <f t="shared" si="19"/>
        <v>そして最も重要なことですが、あなたの心や直感に従う勇気をもってください。</v>
      </c>
    </row>
    <row r="168" spans="1:3" s="14" customFormat="1" ht="13.5" hidden="1">
      <c r="A168" s="18">
        <v>11</v>
      </c>
      <c r="B168" t="str">
        <f t="shared" si="20"/>
        <v>I was sedated, but my wife, who was there, told me that when they viewed the cells under a microscope the doctors started crying</v>
      </c>
      <c r="C168" t="str">
        <f t="shared" si="19"/>
        <v>私は鎮静剤を服用していたのでよく分からなかったのですが、立ち会った妻に後で聞いたら、顕微鏡を覗いた医師が私の細胞を見たとき、叫び出したのだそうです。</v>
      </c>
    </row>
    <row r="169" spans="1:3" s="14" customFormat="1" ht="13.5" hidden="1">
      <c r="A169" s="18">
        <v>12</v>
      </c>
      <c r="B169" t="str">
        <f t="shared" si="20"/>
        <v>My biological mother was a young, unwed college graduate student, </v>
      </c>
      <c r="C169" t="str">
        <f t="shared" si="19"/>
        <v>私の生みの母親は若い未婚の大学院生だったため、</v>
      </c>
    </row>
    <row r="170" spans="1:3" s="14" customFormat="1" ht="13.5" hidden="1">
      <c r="A170" s="18">
        <v>13</v>
      </c>
      <c r="B170" t="str">
        <f t="shared" si="20"/>
        <v>She only relented a few months later when my parents promised that I would go to college.</v>
      </c>
      <c r="C170" t="str">
        <f t="shared" si="19"/>
        <v>彼女が折れたのは数ヶ月後です。両親が、私を大学に行かせると約束したからでした</v>
      </c>
    </row>
    <row r="171" spans="1:3" s="14" customFormat="1" ht="13.5" hidden="1">
      <c r="A171" s="18">
        <v>14</v>
      </c>
      <c r="B171" t="str">
        <f t="shared" si="20"/>
        <v>It was beautiful, historical, artistically subtle in a way that science can't capture, and I found it fascinating.</v>
      </c>
      <c r="C171" t="str">
        <f t="shared" si="19"/>
        <v>それは美しく、歴史があり、科学ではとらえられない繊細な芸術性をもった世界です。私は夢中になりました。</v>
      </c>
    </row>
    <row r="172" spans="1:3" s="14" customFormat="1" ht="13.5" hidden="1">
      <c r="A172" s="18">
        <v>15</v>
      </c>
      <c r="B172" t="str">
        <f t="shared" si="20"/>
        <v>I would walk the 7 miles across town every Sunday night to get one good meal a week at the Hare Krishna temple.</v>
      </c>
      <c r="C172" t="str">
        <f t="shared" si="19"/>
        <v>毎週日曜の夜は、7マイル歩いて街を抜け、ハーレ・クリシュナ寺院に行っておいしいご飯にありつきました。</v>
      </c>
    </row>
    <row r="173" spans="1:3" s="14" customFormat="1" ht="13.5" hidden="1">
      <c r="A173" s="18">
        <v>16</v>
      </c>
      <c r="B173" t="str">
        <f t="shared" si="20"/>
        <v>Later that evening I had a biopsy,</v>
      </c>
      <c r="C173" t="str">
        <f t="shared" si="19"/>
        <v>そしてその日の夕方遅く生検を受けました。</v>
      </c>
    </row>
    <row r="174" spans="1:3" s="14" customFormat="1" ht="13.5" hidden="1">
      <c r="A174" s="18">
        <v>17</v>
      </c>
      <c r="B174" t="str">
        <f t="shared" si="20"/>
        <v> and all of my working-class parents' savings were being spent on my college tuition.</v>
      </c>
      <c r="C174" t="str">
        <f t="shared" si="19"/>
        <v>労働者階級だった両親の貯蓄はすべて大学の学費に消えていってしまいます。</v>
      </c>
    </row>
    <row r="175" spans="1:3" s="14" customFormat="1" ht="13.5" hidden="1">
      <c r="A175" s="18">
        <v>18</v>
      </c>
      <c r="B175" t="str">
        <f t="shared" si="20"/>
        <v>I learned about serif and san serif typefaces, about varying the amount of space between different letter combinations, about what makes great typography great.</v>
      </c>
      <c r="C175" t="str">
        <f t="shared" si="19"/>
        <v>セリフとサンセリフの書体、さまざまな字の組み合わせに応じて文字間隔を調整する手法や、美しい字体は何が美しいのかなどを学びました。</v>
      </c>
    </row>
    <row r="176" spans="1:3" s="14" customFormat="1" ht="13.5" hidden="1">
      <c r="A176" s="18">
        <v>19</v>
      </c>
      <c r="B176" t="str">
        <f t="shared" si="20"/>
        <v>And much of what I stumbled into by following my curiosity and intuition turned out to be priceless later on.</v>
      </c>
      <c r="C176" t="str">
        <f t="shared" si="19"/>
        <v>そんなふうに、自分の興味と直感に従って動き回っているうちに出会ったものの多くが、後からみればこの上なく価値のあるものだったのです。</v>
      </c>
    </row>
    <row r="177" spans="1:3" s="14" customFormat="1" ht="13.5" hidden="1">
      <c r="A177" s="18">
        <v>20</v>
      </c>
      <c r="B177" t="e">
        <f t="shared" si="20"/>
        <v>#N/A</v>
      </c>
      <c r="C177" t="str">
        <f t="shared" si="19"/>
        <v>内視鏡を喉から入れ、それが胃を通って腸に達します。</v>
      </c>
    </row>
    <row r="178" spans="1:3" s="14" customFormat="1" ht="13.5" hidden="1">
      <c r="A178" s="18">
        <v>21</v>
      </c>
      <c r="B178" t="e">
        <f t="shared" si="20"/>
        <v>#N/A</v>
      </c>
      <c r="C178" t="str">
        <f t="shared" si="19"/>
        <v> しかし、やがて私の中で何かが見え始めました。私はまだ自分の仕事を愛していました。</v>
      </c>
    </row>
    <row r="179" spans="1:3" s="14" customFormat="1" ht="13.5" hidden="1">
      <c r="A179" s="18">
        <v>22</v>
      </c>
      <c r="B179" t="e">
        <f t="shared" si="20"/>
        <v>#N/A</v>
      </c>
      <c r="C179" t="str">
        <f t="shared" si="19"/>
        <v>私を養子に出すことにしました。</v>
      </c>
    </row>
    <row r="180" spans="1:3" s="14" customFormat="1" ht="13.5" hidden="1">
      <c r="A180" s="18">
        <v>23</v>
      </c>
      <c r="B180" t="e">
        <f t="shared" si="20"/>
        <v>#N/A</v>
      </c>
      <c r="C180" t="str">
        <f t="shared" si="19"/>
        <v>そして今、卒業して新たな人生に踏み出すあなた方に対しても、同じことを願っています。</v>
      </c>
    </row>
    <row r="181" spans="1:3" s="14" customFormat="1" ht="13.5" hidden="1">
      <c r="A181" s="18">
        <v>24</v>
      </c>
      <c r="B181" t="e">
        <f t="shared" si="20"/>
        <v>#N/A</v>
      </c>
      <c r="C181" t="str">
        <f t="shared" si="19"/>
        <v>そのとき取締役会が支持したのは彼のほうだったのです。</v>
      </c>
    </row>
    <row r="182" spans="1:3" s="14" customFormat="1" ht="13.5" hidden="1">
      <c r="A182" s="18">
        <v>25</v>
      </c>
      <c r="B182" t="e">
        <f t="shared" si="20"/>
        <v>#N/A</v>
      </c>
      <c r="C182" t="str">
        <f t="shared" si="19"/>
        <v>今から1年ほど前、私はガンと診断されました。</v>
      </c>
    </row>
    <row r="183" spans="1:3" s="14" customFormat="1" ht="13.5" hidden="1">
      <c r="A183" s="18"/>
      <c r="C183" t="str">
        <f t="shared" si="19"/>
        <v>朝の7時半にスキャンを受けたところ、私のすい臓にはっきりと腫瘍が映っていました。</v>
      </c>
    </row>
    <row r="184" spans="1:3" s="14" customFormat="1" ht="13.5" hidden="1">
      <c r="A184" s="18"/>
      <c r="C184" t="str">
        <f t="shared" si="19"/>
        <v>理想主義的で、いかしたツールやすばらしい考えに満ちあふれていました。</v>
      </c>
    </row>
    <row r="185" spans="1:3" s="14" customFormat="1" ht="13.5" hidden="1">
      <c r="A185" s="18"/>
      <c r="C185" t="str">
        <f>V154</f>
        <v>本日は、世界有数の大学の1つを卒業される皆さんとここに同席することができ、たいへん光栄に思います</v>
      </c>
    </row>
    <row r="186" spans="1:3" s="14" customFormat="1" ht="13.5" hidden="1">
      <c r="A186" s="18"/>
      <c r="C186"/>
    </row>
    <row r="187" ht="13.5" hidden="1"/>
    <row r="188" s="11" customFormat="1" ht="13.5" hidden="1">
      <c r="A188" s="17"/>
    </row>
    <row r="189" spans="1:3" ht="13.5" hidden="1">
      <c r="A189" s="16">
        <v>1</v>
      </c>
      <c r="B189" t="str">
        <f>B158</f>
        <v>they stuck an endoscope down my throat, through my stomach and into my intestines,</v>
      </c>
      <c r="C189" t="str">
        <f>IF(ISERROR(B189),0,B189)</f>
        <v>they stuck an endoscope down my throat, through my stomach and into my intestines,</v>
      </c>
    </row>
    <row r="190" spans="2:3" ht="13.5" hidden="1">
      <c r="B190" t="str">
        <f>C158</f>
        <v>内視鏡を喉から入れ、それが胃を通って腸に達します。</v>
      </c>
      <c r="C190" t="str">
        <f>IF(C189=0,0,B190)</f>
        <v>内視鏡を喉から入れ、それが胃を通って腸に達します。</v>
      </c>
    </row>
    <row r="191" spans="1:3" s="13" customFormat="1" ht="13.5" hidden="1">
      <c r="A191" s="19"/>
      <c r="B191" t="str">
        <f>C159</f>
        <v> しかし、やがて私の中で何かが見え始めました。私はまだ自分の仕事を愛していました。</v>
      </c>
      <c r="C191" t="str">
        <f>IF(C190=0,0,B191)</f>
        <v> しかし、やがて私の中で何かが見え始めました。私はまだ自分の仕事を愛していました。</v>
      </c>
    </row>
    <row r="192" spans="2:3" ht="13.5" hidden="1">
      <c r="B192" t="str">
        <f>C160</f>
        <v>私を養子に出すことにしました。</v>
      </c>
      <c r="C192" t="str">
        <f>IF(C191=0,0,B192)</f>
        <v>私を養子に出すことにしました。</v>
      </c>
    </row>
    <row r="193" spans="2:3" ht="13.5" hidden="1">
      <c r="B193" t="str">
        <f>C161</f>
        <v>そして今、卒業して新たな人生に踏み出すあなた方に対しても、同じことを願っています。</v>
      </c>
      <c r="C193" t="str">
        <f>IF(C192=0,0,B193)</f>
        <v>そして今、卒業して新たな人生に踏み出すあなた方に対しても、同じことを願っています。</v>
      </c>
    </row>
    <row r="194" spans="1:3" ht="13.5" hidden="1">
      <c r="A194" s="16">
        <v>2</v>
      </c>
      <c r="B194" t="str">
        <f>B159</f>
        <v>But something slowly began to dawn on me — I still loved what I did.</v>
      </c>
      <c r="C194" t="str">
        <f>IF(ISERROR(B194),0,B194)</f>
        <v>But something slowly began to dawn on me — I still loved what I did.</v>
      </c>
    </row>
    <row r="195" spans="2:3" ht="13.5" hidden="1">
      <c r="B195" t="str">
        <f>C159</f>
        <v> しかし、やがて私の中で何かが見え始めました。私はまだ自分の仕事を愛していました。</v>
      </c>
      <c r="C195" t="str">
        <f>IF(C194=0,0,B195)</f>
        <v> しかし、やがて私の中で何かが見え始めました。私はまだ自分の仕事を愛していました。</v>
      </c>
    </row>
    <row r="196" spans="2:3" ht="13.5" hidden="1">
      <c r="B196" t="str">
        <f>C160</f>
        <v>私を養子に出すことにしました。</v>
      </c>
      <c r="C196" t="str">
        <f>IF(C195=0,0,B196)</f>
        <v>私を養子に出すことにしました。</v>
      </c>
    </row>
    <row r="197" spans="2:3" ht="13.5" hidden="1">
      <c r="B197" t="str">
        <f>C161</f>
        <v>そして今、卒業して新たな人生に踏み出すあなた方に対しても、同じことを願っています。</v>
      </c>
      <c r="C197" t="str">
        <f>IF(C196=0,0,B197)</f>
        <v>そして今、卒業して新たな人生に踏み出すあなた方に対しても、同じことを願っています。</v>
      </c>
    </row>
    <row r="198" spans="2:3" ht="13.5" hidden="1">
      <c r="B198" t="str">
        <f>C162</f>
        <v>そのとき取締役会が支持したのは彼のほうだったのです。</v>
      </c>
      <c r="C198" t="str">
        <f>IF(C197=0,0,B198)</f>
        <v>そのとき取締役会が支持したのは彼のほうだったのです。</v>
      </c>
    </row>
    <row r="199" spans="1:3" ht="13.5" hidden="1">
      <c r="A199" s="16">
        <v>3</v>
      </c>
      <c r="B199" t="str">
        <f>B160</f>
        <v>and she decided to put me up for adoption.</v>
      </c>
      <c r="C199" t="str">
        <f>IF(ISERROR(B199),0,B199)</f>
        <v>and she decided to put me up for adoption.</v>
      </c>
    </row>
    <row r="200" spans="2:3" ht="13.5" hidden="1">
      <c r="B200" t="str">
        <f>C160</f>
        <v>私を養子に出すことにしました。</v>
      </c>
      <c r="C200" t="str">
        <f>IF(C199=0,0,B200)</f>
        <v>私を養子に出すことにしました。</v>
      </c>
    </row>
    <row r="201" spans="2:3" ht="13.5" hidden="1">
      <c r="B201" t="str">
        <f>C161</f>
        <v>そして今、卒業して新たな人生に踏み出すあなた方に対しても、同じことを願っています。</v>
      </c>
      <c r="C201" t="str">
        <f>IF(C200=0,0,B201)</f>
        <v>そして今、卒業して新たな人生に踏み出すあなた方に対しても、同じことを願っています。</v>
      </c>
    </row>
    <row r="202" spans="2:3" ht="13.5" hidden="1">
      <c r="B202" t="str">
        <f>C162</f>
        <v>そのとき取締役会が支持したのは彼のほうだったのです。</v>
      </c>
      <c r="C202" t="str">
        <f>IF(C201=0,0,B202)</f>
        <v>そのとき取締役会が支持したのは彼のほうだったのです。</v>
      </c>
    </row>
    <row r="203" spans="2:3" ht="13.5" hidden="1">
      <c r="B203" t="str">
        <f>C163</f>
        <v>今から1年ほど前、私はガンと診断されました。</v>
      </c>
      <c r="C203" t="str">
        <f>IF(C202=0,0,B203)</f>
        <v>今から1年ほど前、私はガンと診断されました。</v>
      </c>
    </row>
    <row r="204" spans="1:3" ht="13.5" hidden="1">
      <c r="A204" s="16">
        <v>4</v>
      </c>
      <c r="B204" t="str">
        <f>B161</f>
        <v>And now, as you graduate to begin anew, I wish that for you.</v>
      </c>
      <c r="C204" t="str">
        <f>IF(ISERROR(B204),0,B204)</f>
        <v>And now, as you graduate to begin anew, I wish that for you.</v>
      </c>
    </row>
    <row r="205" spans="2:3" ht="13.5" hidden="1">
      <c r="B205" t="str">
        <f>C161</f>
        <v>そして今、卒業して新たな人生に踏み出すあなた方に対しても、同じことを願っています。</v>
      </c>
      <c r="C205" t="str">
        <f>IF(C204=0,0,B205)</f>
        <v>そして今、卒業して新たな人生に踏み出すあなた方に対しても、同じことを願っています。</v>
      </c>
    </row>
    <row r="206" spans="2:3" ht="13.5" hidden="1">
      <c r="B206" t="str">
        <f>C162</f>
        <v>そのとき取締役会が支持したのは彼のほうだったのです。</v>
      </c>
      <c r="C206" t="str">
        <f>IF(C205=0,0,B206)</f>
        <v>そのとき取締役会が支持したのは彼のほうだったのです。</v>
      </c>
    </row>
    <row r="207" spans="2:3" ht="13.5" hidden="1">
      <c r="B207" t="str">
        <f>C163</f>
        <v>今から1年ほど前、私はガンと診断されました。</v>
      </c>
      <c r="C207" t="str">
        <f>IF(C206=0,0,B207)</f>
        <v>今から1年ほど前、私はガンと診断されました。</v>
      </c>
    </row>
    <row r="208" spans="2:3" ht="13.5" hidden="1">
      <c r="B208" t="str">
        <f>C164</f>
        <v>朝の7時半にスキャンを受けたところ、私のすい臓にはっきりと腫瘍が映っていました。</v>
      </c>
      <c r="C208" t="str">
        <f>IF(C207=0,0,B208)</f>
        <v>朝の7時半にスキャンを受けたところ、私のすい臓にはっきりと腫瘍が映っていました。</v>
      </c>
    </row>
    <row r="209" spans="1:3" ht="13.5" hidden="1">
      <c r="A209" s="16">
        <v>5</v>
      </c>
      <c r="B209" t="str">
        <f>B162</f>
        <v>When we did, our Board of Directors sided with him.</v>
      </c>
      <c r="C209" t="str">
        <f>IF(ISERROR(B209),0,B209)</f>
        <v>When we did, our Board of Directors sided with him.</v>
      </c>
    </row>
    <row r="210" spans="2:3" ht="13.5" hidden="1">
      <c r="B210" t="str">
        <f>C162</f>
        <v>そのとき取締役会が支持したのは彼のほうだったのです。</v>
      </c>
      <c r="C210" t="str">
        <f>IF(C209=0,0,B210)</f>
        <v>そのとき取締役会が支持したのは彼のほうだったのです。</v>
      </c>
    </row>
    <row r="211" spans="2:3" ht="13.5" hidden="1">
      <c r="B211" t="str">
        <f>C163</f>
        <v>今から1年ほど前、私はガンと診断されました。</v>
      </c>
      <c r="C211" t="str">
        <f>IF(C210=0,0,B211)</f>
        <v>今から1年ほど前、私はガンと診断されました。</v>
      </c>
    </row>
    <row r="212" spans="2:3" ht="13.5" hidden="1">
      <c r="B212" t="str">
        <f>C164</f>
        <v>朝の7時半にスキャンを受けたところ、私のすい臓にはっきりと腫瘍が映っていました。</v>
      </c>
      <c r="C212" t="str">
        <f>IF(C211=0,0,B212)</f>
        <v>朝の7時半にスキャンを受けたところ、私のすい臓にはっきりと腫瘍が映っていました。</v>
      </c>
    </row>
    <row r="213" spans="2:3" ht="13.5" hidden="1">
      <c r="B213" t="str">
        <f>C165</f>
        <v>理想主義的で、いかしたツールやすばらしい考えに満ちあふれていました。</v>
      </c>
      <c r="C213" t="str">
        <f>IF(C212=0,0,B213)</f>
        <v>理想主義的で、いかしたツールやすばらしい考えに満ちあふれていました。</v>
      </c>
    </row>
    <row r="214" spans="1:3" ht="13.5" hidden="1">
      <c r="A214" s="16">
        <v>6</v>
      </c>
      <c r="B214" t="str">
        <f>B163</f>
        <v>About a year ago I was diagnosed with cancer. </v>
      </c>
      <c r="C214" t="str">
        <f>IF(ISERROR(B214),0,B214)</f>
        <v>About a year ago I was diagnosed with cancer. </v>
      </c>
    </row>
    <row r="215" spans="2:3" ht="13.5" hidden="1">
      <c r="B215" t="str">
        <f>C163</f>
        <v>今から1年ほど前、私はガンと診断されました。</v>
      </c>
      <c r="C215" t="str">
        <f>IF(C214=0,0,B215)</f>
        <v>今から1年ほど前、私はガンと診断されました。</v>
      </c>
    </row>
    <row r="216" spans="2:3" ht="13.5" hidden="1">
      <c r="B216" t="str">
        <f>C164</f>
        <v>朝の7時半にスキャンを受けたところ、私のすい臓にはっきりと腫瘍が映っていました。</v>
      </c>
      <c r="C216" t="str">
        <f>IF(C215=0,0,B216)</f>
        <v>朝の7時半にスキャンを受けたところ、私のすい臓にはっきりと腫瘍が映っていました。</v>
      </c>
    </row>
    <row r="217" spans="2:3" ht="13.5" hidden="1">
      <c r="B217" t="str">
        <f>C165</f>
        <v>理想主義的で、いかしたツールやすばらしい考えに満ちあふれていました。</v>
      </c>
      <c r="C217" t="str">
        <f>IF(C216=0,0,B217)</f>
        <v>理想主義的で、いかしたツールやすばらしい考えに満ちあふれていました。</v>
      </c>
    </row>
    <row r="218" spans="2:3" ht="13.5" hidden="1">
      <c r="B218" t="str">
        <f>C166</f>
        <v>本日は、世界有数の大学の1つを卒業される皆さんとここに同席することができ、たいへん光栄に思います</v>
      </c>
      <c r="C218" t="str">
        <f>IF(C217=0,0,B218)</f>
        <v>本日は、世界有数の大学の1つを卒業される皆さんとここに同席することができ、たいへん光栄に思います</v>
      </c>
    </row>
    <row r="219" spans="1:3" ht="13.5" hidden="1">
      <c r="A219" s="16">
        <v>7</v>
      </c>
      <c r="B219" t="str">
        <f>B164</f>
        <v>I had a scan at 7:30 in the morning, and it clearly showed a tumor on my pancreas.</v>
      </c>
      <c r="C219" t="str">
        <f>IF(ISERROR(B219),0,B219)</f>
        <v>I had a scan at 7:30 in the morning, and it clearly showed a tumor on my pancreas.</v>
      </c>
    </row>
    <row r="220" spans="2:3" ht="13.5" hidden="1">
      <c r="B220" t="str">
        <f>C164</f>
        <v>朝の7時半にスキャンを受けたところ、私のすい臓にはっきりと腫瘍が映っていました。</v>
      </c>
      <c r="C220" t="str">
        <f>IF(C219=0,0,B220)</f>
        <v>朝の7時半にスキャンを受けたところ、私のすい臓にはっきりと腫瘍が映っていました。</v>
      </c>
    </row>
    <row r="221" spans="2:3" ht="13.5" hidden="1">
      <c r="B221" t="str">
        <f>C165</f>
        <v>理想主義的で、いかしたツールやすばらしい考えに満ちあふれていました。</v>
      </c>
      <c r="C221" t="str">
        <f>IF(C220=0,0,B221)</f>
        <v>理想主義的で、いかしたツールやすばらしい考えに満ちあふれていました。</v>
      </c>
    </row>
    <row r="222" spans="2:3" ht="13.5" hidden="1">
      <c r="B222" t="str">
        <f>C166</f>
        <v>本日は、世界有数の大学の1つを卒業される皆さんとここに同席することができ、たいへん光栄に思います</v>
      </c>
      <c r="C222" t="str">
        <f>IF(C221=0,0,B222)</f>
        <v>本日は、世界有数の大学の1つを卒業される皆さんとここに同席することができ、たいへん光栄に思います</v>
      </c>
    </row>
    <row r="223" spans="2:3" ht="13.5" hidden="1">
      <c r="B223" t="str">
        <f>C167</f>
        <v>そして最も重要なことですが、あなたの心や直感に従う勇気をもってください。</v>
      </c>
      <c r="C223" t="str">
        <f>IF(C222=0,0,B223)</f>
        <v>そして最も重要なことですが、あなたの心や直感に従う勇気をもってください。</v>
      </c>
    </row>
    <row r="224" spans="1:3" ht="13.5" hidden="1">
      <c r="A224" s="16">
        <v>8</v>
      </c>
      <c r="B224" t="str">
        <f>B165</f>
        <v>it was idealistic, and overflowing with neat tools and great notions.</v>
      </c>
      <c r="C224" t="str">
        <f>IF(ISERROR(B224),0,B224)</f>
        <v>it was idealistic, and overflowing with neat tools and great notions.</v>
      </c>
    </row>
    <row r="225" spans="2:3" ht="13.5" hidden="1">
      <c r="B225" t="str">
        <f>C165</f>
        <v>理想主義的で、いかしたツールやすばらしい考えに満ちあふれていました。</v>
      </c>
      <c r="C225" t="str">
        <f>IF(C224=0,0,B225)</f>
        <v>理想主義的で、いかしたツールやすばらしい考えに満ちあふれていました。</v>
      </c>
    </row>
    <row r="226" spans="2:3" ht="13.5" hidden="1">
      <c r="B226" t="str">
        <f>C166</f>
        <v>本日は、世界有数の大学の1つを卒業される皆さんとここに同席することができ、たいへん光栄に思います</v>
      </c>
      <c r="C226" t="str">
        <f>IF(C225=0,0,B226)</f>
        <v>本日は、世界有数の大学の1つを卒業される皆さんとここに同席することができ、たいへん光栄に思います</v>
      </c>
    </row>
    <row r="227" spans="2:3" ht="13.5" hidden="1">
      <c r="B227" t="str">
        <f>C167</f>
        <v>そして最も重要なことですが、あなたの心や直感に従う勇気をもってください。</v>
      </c>
      <c r="C227" t="str">
        <f>IF(C226=0,0,B227)</f>
        <v>そして最も重要なことですが、あなたの心や直感に従う勇気をもってください。</v>
      </c>
    </row>
    <row r="228" spans="2:3" ht="13.5" hidden="1">
      <c r="B228" t="str">
        <f>C168</f>
        <v>私は鎮静剤を服用していたのでよく分からなかったのですが、立ち会った妻に後で聞いたら、顕微鏡を覗いた医師が私の細胞を見たとき、叫び出したのだそうです。</v>
      </c>
      <c r="C228" t="str">
        <f>IF(C227=0,0,B228)</f>
        <v>私は鎮静剤を服用していたのでよく分からなかったのですが、立ち会った妻に後で聞いたら、顕微鏡を覗いた医師が私の細胞を見たとき、叫び出したのだそうです。</v>
      </c>
    </row>
    <row r="229" spans="1:3" ht="13.5" hidden="1">
      <c r="A229" s="16">
        <v>9</v>
      </c>
      <c r="B229" t="str">
        <f>B166</f>
        <v>I am honored to be with you today at your commencement from one of the finest universities in the world.</v>
      </c>
      <c r="C229" t="str">
        <f>IF(ISERROR(B229),0,B229)</f>
        <v>I am honored to be with you today at your commencement from one of the finest universities in the world.</v>
      </c>
    </row>
    <row r="230" spans="2:3" ht="13.5" hidden="1">
      <c r="B230" t="str">
        <f>C166</f>
        <v>本日は、世界有数の大学の1つを卒業される皆さんとここに同席することができ、たいへん光栄に思います</v>
      </c>
      <c r="C230" t="str">
        <f>IF(C229=0,0,B230)</f>
        <v>本日は、世界有数の大学の1つを卒業される皆さんとここに同席することができ、たいへん光栄に思います</v>
      </c>
    </row>
    <row r="231" spans="2:3" ht="13.5" hidden="1">
      <c r="B231" t="str">
        <f>C167</f>
        <v>そして最も重要なことですが、あなたの心や直感に従う勇気をもってください。</v>
      </c>
      <c r="C231" t="str">
        <f>IF(C230=0,0,B231)</f>
        <v>そして最も重要なことですが、あなたの心や直感に従う勇気をもってください。</v>
      </c>
    </row>
    <row r="232" spans="2:3" ht="13.5" hidden="1">
      <c r="B232" t="str">
        <f>C168</f>
        <v>私は鎮静剤を服用していたのでよく分からなかったのですが、立ち会った妻に後で聞いたら、顕微鏡を覗いた医師が私の細胞を見たとき、叫び出したのだそうです。</v>
      </c>
      <c r="C232" t="str">
        <f>IF(C231=0,0,B232)</f>
        <v>私は鎮静剤を服用していたのでよく分からなかったのですが、立ち会った妻に後で聞いたら、顕微鏡を覗いた医師が私の細胞を見たとき、叫び出したのだそうです。</v>
      </c>
    </row>
    <row r="233" spans="2:3" ht="13.5" hidden="1">
      <c r="B233" t="str">
        <f>C169</f>
        <v>私の生みの母親は若い未婚の大学院生だったため、</v>
      </c>
      <c r="C233" t="str">
        <f>IF(C232=0,0,B233)</f>
        <v>私の生みの母親は若い未婚の大学院生だったため、</v>
      </c>
    </row>
    <row r="234" spans="1:3" ht="13.5" hidden="1">
      <c r="A234" s="16">
        <v>10</v>
      </c>
      <c r="B234" t="str">
        <f>B167</f>
        <v>And most important, have the courage to follow your heart and intuition.</v>
      </c>
      <c r="C234" t="str">
        <f>IF(ISERROR(B234),0,B234)</f>
        <v>And most important, have the courage to follow your heart and intuition.</v>
      </c>
    </row>
    <row r="235" spans="2:3" ht="13.5" hidden="1">
      <c r="B235" t="str">
        <f>C167</f>
        <v>そして最も重要なことですが、あなたの心や直感に従う勇気をもってください。</v>
      </c>
      <c r="C235" t="str">
        <f>IF(C234=0,0,B235)</f>
        <v>そして最も重要なことですが、あなたの心や直感に従う勇気をもってください。</v>
      </c>
    </row>
    <row r="236" spans="2:3" ht="13.5" hidden="1">
      <c r="B236" t="str">
        <f>C168</f>
        <v>私は鎮静剤を服用していたのでよく分からなかったのですが、立ち会った妻に後で聞いたら、顕微鏡を覗いた医師が私の細胞を見たとき、叫び出したのだそうです。</v>
      </c>
      <c r="C236" t="str">
        <f>IF(C235=0,0,B236)</f>
        <v>私は鎮静剤を服用していたのでよく分からなかったのですが、立ち会った妻に後で聞いたら、顕微鏡を覗いた医師が私の細胞を見たとき、叫び出したのだそうです。</v>
      </c>
    </row>
    <row r="237" spans="2:3" ht="13.5" hidden="1">
      <c r="B237" t="str">
        <f>C169</f>
        <v>私の生みの母親は若い未婚の大学院生だったため、</v>
      </c>
      <c r="C237" t="str">
        <f>IF(C236=0,0,B237)</f>
        <v>私の生みの母親は若い未婚の大学院生だったため、</v>
      </c>
    </row>
    <row r="238" spans="2:3" ht="13.5" hidden="1">
      <c r="B238" t="str">
        <f>C170</f>
        <v>彼女が折れたのは数ヶ月後です。両親が、私を大学に行かせると約束したからでした</v>
      </c>
      <c r="C238" t="str">
        <f>IF(C237=0,0,B238)</f>
        <v>彼女が折れたのは数ヶ月後です。両親が、私を大学に行かせると約束したからでした</v>
      </c>
    </row>
    <row r="239" spans="1:3" ht="13.5" hidden="1">
      <c r="A239" s="16">
        <v>11</v>
      </c>
      <c r="B239" t="str">
        <f>B168</f>
        <v>I was sedated, but my wife, who was there, told me that when they viewed the cells under a microscope the doctors started crying</v>
      </c>
      <c r="C239" t="str">
        <f>IF(ISERROR(B239),0,B239)</f>
        <v>I was sedated, but my wife, who was there, told me that when they viewed the cells under a microscope the doctors started crying</v>
      </c>
    </row>
    <row r="240" spans="2:3" ht="13.5" hidden="1">
      <c r="B240" t="str">
        <f>C168</f>
        <v>私は鎮静剤を服用していたのでよく分からなかったのですが、立ち会った妻に後で聞いたら、顕微鏡を覗いた医師が私の細胞を見たとき、叫び出したのだそうです。</v>
      </c>
      <c r="C240" t="str">
        <f>IF(C239=0,0,B240)</f>
        <v>私は鎮静剤を服用していたのでよく分からなかったのですが、立ち会った妻に後で聞いたら、顕微鏡を覗いた医師が私の細胞を見たとき、叫び出したのだそうです。</v>
      </c>
    </row>
    <row r="241" spans="2:3" ht="13.5" hidden="1">
      <c r="B241" t="str">
        <f>C169</f>
        <v>私の生みの母親は若い未婚の大学院生だったため、</v>
      </c>
      <c r="C241" t="str">
        <f>IF(C240=0,0,B241)</f>
        <v>私の生みの母親は若い未婚の大学院生だったため、</v>
      </c>
    </row>
    <row r="242" spans="2:3" ht="13.5" hidden="1">
      <c r="B242" t="str">
        <f>C170</f>
        <v>彼女が折れたのは数ヶ月後です。両親が、私を大学に行かせると約束したからでした</v>
      </c>
      <c r="C242" t="str">
        <f>IF(C241=0,0,B242)</f>
        <v>彼女が折れたのは数ヶ月後です。両親が、私を大学に行かせると約束したからでした</v>
      </c>
    </row>
    <row r="243" spans="2:3" ht="13.5" hidden="1">
      <c r="B243" t="str">
        <f>C171</f>
        <v>それは美しく、歴史があり、科学ではとらえられない繊細な芸術性をもった世界です。私は夢中になりました。</v>
      </c>
      <c r="C243" t="str">
        <f>IF(C242=0,0,B243)</f>
        <v>それは美しく、歴史があり、科学ではとらえられない繊細な芸術性をもった世界です。私は夢中になりました。</v>
      </c>
    </row>
    <row r="244" spans="1:3" ht="13.5" hidden="1">
      <c r="A244" s="16">
        <v>12</v>
      </c>
      <c r="B244" t="str">
        <f>B169</f>
        <v>My biological mother was a young, unwed college graduate student, </v>
      </c>
      <c r="C244" t="str">
        <f>IF(ISERROR(B244),0,B244)</f>
        <v>My biological mother was a young, unwed college graduate student, </v>
      </c>
    </row>
    <row r="245" spans="2:3" ht="13.5" hidden="1">
      <c r="B245" t="str">
        <f>C169</f>
        <v>私の生みの母親は若い未婚の大学院生だったため、</v>
      </c>
      <c r="C245" t="str">
        <f>IF(C244=0,0,B245)</f>
        <v>私の生みの母親は若い未婚の大学院生だったため、</v>
      </c>
    </row>
    <row r="246" spans="2:3" ht="13.5" hidden="1">
      <c r="B246" t="str">
        <f>C170</f>
        <v>彼女が折れたのは数ヶ月後です。両親が、私を大学に行かせると約束したからでした</v>
      </c>
      <c r="C246" t="str">
        <f>IF(C245=0,0,B246)</f>
        <v>彼女が折れたのは数ヶ月後です。両親が、私を大学に行かせると約束したからでした</v>
      </c>
    </row>
    <row r="247" spans="2:3" ht="13.5" hidden="1">
      <c r="B247" t="str">
        <f>C171</f>
        <v>それは美しく、歴史があり、科学ではとらえられない繊細な芸術性をもった世界です。私は夢中になりました。</v>
      </c>
      <c r="C247" t="str">
        <f>IF(C246=0,0,B247)</f>
        <v>それは美しく、歴史があり、科学ではとらえられない繊細な芸術性をもった世界です。私は夢中になりました。</v>
      </c>
    </row>
    <row r="248" spans="2:3" ht="13.5" hidden="1">
      <c r="B248" t="str">
        <f>C172</f>
        <v>毎週日曜の夜は、7マイル歩いて街を抜け、ハーレ・クリシュナ寺院に行っておいしいご飯にありつきました。</v>
      </c>
      <c r="C248" t="str">
        <f>IF(C247=0,0,B248)</f>
        <v>毎週日曜の夜は、7マイル歩いて街を抜け、ハーレ・クリシュナ寺院に行っておいしいご飯にありつきました。</v>
      </c>
    </row>
    <row r="249" spans="1:3" ht="13.5" hidden="1">
      <c r="A249" s="16">
        <v>13</v>
      </c>
      <c r="B249" t="str">
        <f>B170</f>
        <v>She only relented a few months later when my parents promised that I would go to college.</v>
      </c>
      <c r="C249" t="str">
        <f>IF(ISERROR(B249),0,B249)</f>
        <v>She only relented a few months later when my parents promised that I would go to college.</v>
      </c>
    </row>
    <row r="250" spans="2:3" ht="13.5" hidden="1">
      <c r="B250" t="str">
        <f>C170</f>
        <v>彼女が折れたのは数ヶ月後です。両親が、私を大学に行かせると約束したからでした</v>
      </c>
      <c r="C250" t="str">
        <f>IF(C249=0,0,B250)</f>
        <v>彼女が折れたのは数ヶ月後です。両親が、私を大学に行かせると約束したからでした</v>
      </c>
    </row>
    <row r="251" spans="2:3" ht="13.5" hidden="1">
      <c r="B251" t="str">
        <f>C171</f>
        <v>それは美しく、歴史があり、科学ではとらえられない繊細な芸術性をもった世界です。私は夢中になりました。</v>
      </c>
      <c r="C251" t="str">
        <f>IF(C250=0,0,B251)</f>
        <v>それは美しく、歴史があり、科学ではとらえられない繊細な芸術性をもった世界です。私は夢中になりました。</v>
      </c>
    </row>
    <row r="252" spans="2:3" ht="13.5" hidden="1">
      <c r="B252" t="str">
        <f>C172</f>
        <v>毎週日曜の夜は、7マイル歩いて街を抜け、ハーレ・クリシュナ寺院に行っておいしいご飯にありつきました。</v>
      </c>
      <c r="C252" t="str">
        <f>IF(C251=0,0,B252)</f>
        <v>毎週日曜の夜は、7マイル歩いて街を抜け、ハーレ・クリシュナ寺院に行っておいしいご飯にありつきました。</v>
      </c>
    </row>
    <row r="253" spans="2:3" ht="13.5" hidden="1">
      <c r="B253" t="str">
        <f>C173</f>
        <v>そしてその日の夕方遅く生検を受けました。</v>
      </c>
      <c r="C253" t="str">
        <f>IF(C252=0,0,B253)</f>
        <v>そしてその日の夕方遅く生検を受けました。</v>
      </c>
    </row>
    <row r="254" spans="1:3" ht="13.5" hidden="1">
      <c r="A254" s="16">
        <v>14</v>
      </c>
      <c r="B254" t="str">
        <f>B171</f>
        <v>It was beautiful, historical, artistically subtle in a way that science can't capture, and I found it fascinating.</v>
      </c>
      <c r="C254" t="str">
        <f>IF(ISERROR(B254),0,B254)</f>
        <v>It was beautiful, historical, artistically subtle in a way that science can't capture, and I found it fascinating.</v>
      </c>
    </row>
    <row r="255" spans="2:3" ht="13.5" hidden="1">
      <c r="B255" t="str">
        <f>C171</f>
        <v>それは美しく、歴史があり、科学ではとらえられない繊細な芸術性をもった世界です。私は夢中になりました。</v>
      </c>
      <c r="C255" t="str">
        <f>IF(C254=0,0,B255)</f>
        <v>それは美しく、歴史があり、科学ではとらえられない繊細な芸術性をもった世界です。私は夢中になりました。</v>
      </c>
    </row>
    <row r="256" spans="2:3" ht="13.5" hidden="1">
      <c r="B256" t="str">
        <f>C172</f>
        <v>毎週日曜の夜は、7マイル歩いて街を抜け、ハーレ・クリシュナ寺院に行っておいしいご飯にありつきました。</v>
      </c>
      <c r="C256" t="str">
        <f>IF(C255=0,0,B256)</f>
        <v>毎週日曜の夜は、7マイル歩いて街を抜け、ハーレ・クリシュナ寺院に行っておいしいご飯にありつきました。</v>
      </c>
    </row>
    <row r="257" spans="2:3" ht="13.5" hidden="1">
      <c r="B257" t="str">
        <f>C173</f>
        <v>そしてその日の夕方遅く生検を受けました。</v>
      </c>
      <c r="C257" t="str">
        <f>IF(C256=0,0,B257)</f>
        <v>そしてその日の夕方遅く生検を受けました。</v>
      </c>
    </row>
    <row r="258" spans="2:3" ht="13.5" hidden="1">
      <c r="B258" t="str">
        <f>C174</f>
        <v>労働者階級だった両親の貯蓄はすべて大学の学費に消えていってしまいます。</v>
      </c>
      <c r="C258" t="str">
        <f>IF(C257=0,0,B258)</f>
        <v>労働者階級だった両親の貯蓄はすべて大学の学費に消えていってしまいます。</v>
      </c>
    </row>
    <row r="259" spans="1:3" ht="13.5" hidden="1">
      <c r="A259" s="16">
        <v>15</v>
      </c>
      <c r="B259" t="str">
        <f>B172</f>
        <v>I would walk the 7 miles across town every Sunday night to get one good meal a week at the Hare Krishna temple.</v>
      </c>
      <c r="C259" t="str">
        <f>IF(ISERROR(B259),0,B259)</f>
        <v>I would walk the 7 miles across town every Sunday night to get one good meal a week at the Hare Krishna temple.</v>
      </c>
    </row>
    <row r="260" spans="2:3" ht="13.5" hidden="1">
      <c r="B260" t="str">
        <f>C172</f>
        <v>毎週日曜の夜は、7マイル歩いて街を抜け、ハーレ・クリシュナ寺院に行っておいしいご飯にありつきました。</v>
      </c>
      <c r="C260" t="str">
        <f>IF(C259=0,0,B260)</f>
        <v>毎週日曜の夜は、7マイル歩いて街を抜け、ハーレ・クリシュナ寺院に行っておいしいご飯にありつきました。</v>
      </c>
    </row>
    <row r="261" spans="2:3" ht="13.5" hidden="1">
      <c r="B261" t="str">
        <f>C173</f>
        <v>そしてその日の夕方遅く生検を受けました。</v>
      </c>
      <c r="C261" t="str">
        <f>IF(C260=0,0,B261)</f>
        <v>そしてその日の夕方遅く生検を受けました。</v>
      </c>
    </row>
    <row r="262" spans="2:3" ht="13.5" hidden="1">
      <c r="B262" t="str">
        <f>C174</f>
        <v>労働者階級だった両親の貯蓄はすべて大学の学費に消えていってしまいます。</v>
      </c>
      <c r="C262" t="str">
        <f>IF(C261=0,0,B262)</f>
        <v>労働者階級だった両親の貯蓄はすべて大学の学費に消えていってしまいます。</v>
      </c>
    </row>
    <row r="263" spans="2:3" ht="13.5" hidden="1">
      <c r="B263" t="str">
        <f>C175</f>
        <v>セリフとサンセリフの書体、さまざまな字の組み合わせに応じて文字間隔を調整する手法や、美しい字体は何が美しいのかなどを学びました。</v>
      </c>
      <c r="C263" t="str">
        <f>IF(C262=0,0,B263)</f>
        <v>セリフとサンセリフの書体、さまざまな字の組み合わせに応じて文字間隔を調整する手法や、美しい字体は何が美しいのかなどを学びました。</v>
      </c>
    </row>
    <row r="264" spans="1:3" ht="13.5" hidden="1">
      <c r="A264" s="16">
        <v>16</v>
      </c>
      <c r="B264" t="str">
        <f>B173</f>
        <v>Later that evening I had a biopsy,</v>
      </c>
      <c r="C264" t="str">
        <f>IF(ISERROR(B264),0,B264)</f>
        <v>Later that evening I had a biopsy,</v>
      </c>
    </row>
    <row r="265" spans="2:3" ht="13.5" hidden="1">
      <c r="B265" t="str">
        <f>C173</f>
        <v>そしてその日の夕方遅く生検を受けました。</v>
      </c>
      <c r="C265" t="str">
        <f>IF(C264=0,0,B265)</f>
        <v>そしてその日の夕方遅く生検を受けました。</v>
      </c>
    </row>
    <row r="266" spans="2:3" ht="13.5" hidden="1">
      <c r="B266" t="str">
        <f>C174</f>
        <v>労働者階級だった両親の貯蓄はすべて大学の学費に消えていってしまいます。</v>
      </c>
      <c r="C266" t="str">
        <f>IF(C265=0,0,B266)</f>
        <v>労働者階級だった両親の貯蓄はすべて大学の学費に消えていってしまいます。</v>
      </c>
    </row>
    <row r="267" spans="2:3" ht="13.5" hidden="1">
      <c r="B267" t="str">
        <f>C175</f>
        <v>セリフとサンセリフの書体、さまざまな字の組み合わせに応じて文字間隔を調整する手法や、美しい字体は何が美しいのかなどを学びました。</v>
      </c>
      <c r="C267" t="str">
        <f>IF(C266=0,0,B267)</f>
        <v>セリフとサンセリフの書体、さまざまな字の組み合わせに応じて文字間隔を調整する手法や、美しい字体は何が美しいのかなどを学びました。</v>
      </c>
    </row>
    <row r="268" spans="2:3" ht="13.5" hidden="1">
      <c r="B268" t="str">
        <f>C176</f>
        <v>そんなふうに、自分の興味と直感に従って動き回っているうちに出会ったものの多くが、後からみればこの上なく価値のあるものだったのです。</v>
      </c>
      <c r="C268" t="str">
        <f>IF(C267=0,0,B268)</f>
        <v>そんなふうに、自分の興味と直感に従って動き回っているうちに出会ったものの多くが、後からみればこの上なく価値のあるものだったのです。</v>
      </c>
    </row>
    <row r="269" spans="1:3" ht="13.5" hidden="1">
      <c r="A269" s="16">
        <v>17</v>
      </c>
      <c r="B269" t="str">
        <f>B174</f>
        <v> and all of my working-class parents' savings were being spent on my college tuition.</v>
      </c>
      <c r="C269" t="str">
        <f>IF(ISERROR(B269),0,B269)</f>
        <v> and all of my working-class parents' savings were being spent on my college tuition.</v>
      </c>
    </row>
    <row r="270" spans="2:3" ht="13.5" hidden="1">
      <c r="B270" t="str">
        <f>C174</f>
        <v>労働者階級だった両親の貯蓄はすべて大学の学費に消えていってしまいます。</v>
      </c>
      <c r="C270" t="str">
        <f>IF(C269=0,0,B270)</f>
        <v>労働者階級だった両親の貯蓄はすべて大学の学費に消えていってしまいます。</v>
      </c>
    </row>
    <row r="271" spans="2:3" ht="13.5" hidden="1">
      <c r="B271" t="str">
        <f>C175</f>
        <v>セリフとサンセリフの書体、さまざまな字の組み合わせに応じて文字間隔を調整する手法や、美しい字体は何が美しいのかなどを学びました。</v>
      </c>
      <c r="C271" t="str">
        <f>IF(C270=0,0,B271)</f>
        <v>セリフとサンセリフの書体、さまざまな字の組み合わせに応じて文字間隔を調整する手法や、美しい字体は何が美しいのかなどを学びました。</v>
      </c>
    </row>
    <row r="272" spans="2:3" ht="13.5" hidden="1">
      <c r="B272" t="str">
        <f>C176</f>
        <v>そんなふうに、自分の興味と直感に従って動き回っているうちに出会ったものの多くが、後からみればこの上なく価値のあるものだったのです。</v>
      </c>
      <c r="C272" t="str">
        <f>IF(C271=0,0,B272)</f>
        <v>そんなふうに、自分の興味と直感に従って動き回っているうちに出会ったものの多くが、後からみればこの上なく価値のあるものだったのです。</v>
      </c>
    </row>
    <row r="273" spans="2:3" ht="13.5" hidden="1">
      <c r="B273" t="str">
        <f>C177</f>
        <v>内視鏡を喉から入れ、それが胃を通って腸に達します。</v>
      </c>
      <c r="C273" t="str">
        <f>IF(C272=0,0,B273)</f>
        <v>内視鏡を喉から入れ、それが胃を通って腸に達します。</v>
      </c>
    </row>
    <row r="274" spans="1:3" ht="13.5" hidden="1">
      <c r="A274" s="16">
        <v>18</v>
      </c>
      <c r="B274" t="str">
        <f>B175</f>
        <v>I learned about serif and san serif typefaces, about varying the amount of space between different letter combinations, about what makes great typography great.</v>
      </c>
      <c r="C274" t="str">
        <f>IF(ISERROR(B274),0,B274)</f>
        <v>I learned about serif and san serif typefaces, about varying the amount of space between different letter combinations, about what makes great typography great.</v>
      </c>
    </row>
    <row r="275" spans="2:3" ht="13.5" hidden="1">
      <c r="B275" t="str">
        <f>C175</f>
        <v>セリフとサンセリフの書体、さまざまな字の組み合わせに応じて文字間隔を調整する手法や、美しい字体は何が美しいのかなどを学びました。</v>
      </c>
      <c r="C275" t="str">
        <f>IF(C274=0,0,B275)</f>
        <v>セリフとサンセリフの書体、さまざまな字の組み合わせに応じて文字間隔を調整する手法や、美しい字体は何が美しいのかなどを学びました。</v>
      </c>
    </row>
    <row r="276" spans="2:3" ht="13.5" hidden="1">
      <c r="B276" t="str">
        <f>C176</f>
        <v>そんなふうに、自分の興味と直感に従って動き回っているうちに出会ったものの多くが、後からみればこの上なく価値のあるものだったのです。</v>
      </c>
      <c r="C276" t="str">
        <f>IF(C275=0,0,B276)</f>
        <v>そんなふうに、自分の興味と直感に従って動き回っているうちに出会ったものの多くが、後からみればこの上なく価値のあるものだったのです。</v>
      </c>
    </row>
    <row r="277" spans="2:3" ht="13.5" hidden="1">
      <c r="B277" t="str">
        <f>C177</f>
        <v>内視鏡を喉から入れ、それが胃を通って腸に達します。</v>
      </c>
      <c r="C277" t="str">
        <f>IF(C276=0,0,B277)</f>
        <v>内視鏡を喉から入れ、それが胃を通って腸に達します。</v>
      </c>
    </row>
    <row r="278" spans="2:3" ht="13.5" hidden="1">
      <c r="B278" t="str">
        <f>C178</f>
        <v> しかし、やがて私の中で何かが見え始めました。私はまだ自分の仕事を愛していました。</v>
      </c>
      <c r="C278" t="str">
        <f>IF(C277=0,0,B278)</f>
        <v> しかし、やがて私の中で何かが見え始めました。私はまだ自分の仕事を愛していました。</v>
      </c>
    </row>
    <row r="279" spans="1:3" ht="13.5" hidden="1">
      <c r="A279" s="16">
        <v>19</v>
      </c>
      <c r="B279" t="str">
        <f>B176</f>
        <v>And much of what I stumbled into by following my curiosity and intuition turned out to be priceless later on.</v>
      </c>
      <c r="C279" t="str">
        <f>IF(ISERROR(B279),0,B279)</f>
        <v>And much of what I stumbled into by following my curiosity and intuition turned out to be priceless later on.</v>
      </c>
    </row>
    <row r="280" spans="2:3" ht="13.5" hidden="1">
      <c r="B280" t="str">
        <f>C176</f>
        <v>そんなふうに、自分の興味と直感に従って動き回っているうちに出会ったものの多くが、後からみればこの上なく価値のあるものだったのです。</v>
      </c>
      <c r="C280" t="str">
        <f>IF(C279=0,0,B280)</f>
        <v>そんなふうに、自分の興味と直感に従って動き回っているうちに出会ったものの多くが、後からみればこの上なく価値のあるものだったのです。</v>
      </c>
    </row>
    <row r="281" spans="2:3" ht="13.5" hidden="1">
      <c r="B281" t="str">
        <f>C177</f>
        <v>内視鏡を喉から入れ、それが胃を通って腸に達します。</v>
      </c>
      <c r="C281" t="str">
        <f>IF(C280=0,0,B281)</f>
        <v>内視鏡を喉から入れ、それが胃を通って腸に達します。</v>
      </c>
    </row>
    <row r="282" spans="2:3" ht="13.5" hidden="1">
      <c r="B282" t="str">
        <f>C178</f>
        <v> しかし、やがて私の中で何かが見え始めました。私はまだ自分の仕事を愛していました。</v>
      </c>
      <c r="C282" t="str">
        <f>IF(C281=0,0,B282)</f>
        <v> しかし、やがて私の中で何かが見え始めました。私はまだ自分の仕事を愛していました。</v>
      </c>
    </row>
    <row r="283" spans="2:3" ht="13.5" hidden="1">
      <c r="B283" t="str">
        <f>C179</f>
        <v>私を養子に出すことにしました。</v>
      </c>
      <c r="C283" t="str">
        <f>IF(C282=0,0,B283)</f>
        <v>私を養子に出すことにしました。</v>
      </c>
    </row>
    <row r="284" spans="1:3" ht="13.5" hidden="1">
      <c r="A284" s="16">
        <v>20</v>
      </c>
      <c r="B284" t="e">
        <f>B177</f>
        <v>#N/A</v>
      </c>
      <c r="C284">
        <f>IF(ISERROR(B284),0,B284)</f>
        <v>0</v>
      </c>
    </row>
    <row r="285" spans="2:3" ht="13.5" hidden="1">
      <c r="B285" t="str">
        <f>C177</f>
        <v>内視鏡を喉から入れ、それが胃を通って腸に達します。</v>
      </c>
      <c r="C285">
        <f>IF(C284=0,0,B285)</f>
        <v>0</v>
      </c>
    </row>
    <row r="286" spans="2:3" ht="13.5" hidden="1">
      <c r="B286" t="str">
        <f>C178</f>
        <v> しかし、やがて私の中で何かが見え始めました。私はまだ自分の仕事を愛していました。</v>
      </c>
      <c r="C286">
        <f>IF(C285=0,0,B286)</f>
        <v>0</v>
      </c>
    </row>
    <row r="287" spans="2:3" ht="13.5" hidden="1">
      <c r="B287" t="str">
        <f>C179</f>
        <v>私を養子に出すことにしました。</v>
      </c>
      <c r="C287">
        <f>IF(C286=0,0,B287)</f>
        <v>0</v>
      </c>
    </row>
    <row r="288" spans="2:3" ht="13.5" hidden="1">
      <c r="B288" t="str">
        <f>C180</f>
        <v>そして今、卒業して新たな人生に踏み出すあなた方に対しても、同じことを願っています。</v>
      </c>
      <c r="C288">
        <f>IF(C287=0,0,B288)</f>
        <v>0</v>
      </c>
    </row>
    <row r="289" spans="1:3" ht="13.5" hidden="1">
      <c r="A289" s="16">
        <v>21</v>
      </c>
      <c r="B289" t="e">
        <f>B178</f>
        <v>#N/A</v>
      </c>
      <c r="C289">
        <f>IF(ISERROR(B289),0,B289)</f>
        <v>0</v>
      </c>
    </row>
    <row r="290" spans="2:3" ht="13.5" hidden="1">
      <c r="B290" t="str">
        <f>C178</f>
        <v> しかし、やがて私の中で何かが見え始めました。私はまだ自分の仕事を愛していました。</v>
      </c>
      <c r="C290">
        <f>IF(C289=0,0,B290)</f>
        <v>0</v>
      </c>
    </row>
    <row r="291" spans="2:3" ht="13.5" hidden="1">
      <c r="B291" t="str">
        <f>C179</f>
        <v>私を養子に出すことにしました。</v>
      </c>
      <c r="C291">
        <f>IF(C290=0,0,B291)</f>
        <v>0</v>
      </c>
    </row>
    <row r="292" spans="2:3" ht="13.5" hidden="1">
      <c r="B292" t="str">
        <f>C180</f>
        <v>そして今、卒業して新たな人生に踏み出すあなた方に対しても、同じことを願っています。</v>
      </c>
      <c r="C292">
        <f>IF(C291=0,0,B292)</f>
        <v>0</v>
      </c>
    </row>
    <row r="293" spans="2:3" ht="13.5" hidden="1">
      <c r="B293" t="str">
        <f>C181</f>
        <v>そのとき取締役会が支持したのは彼のほうだったのです。</v>
      </c>
      <c r="C293">
        <f>IF(C292=0,0,B293)</f>
        <v>0</v>
      </c>
    </row>
    <row r="294" spans="1:3" ht="13.5" hidden="1">
      <c r="A294" s="16">
        <v>22</v>
      </c>
      <c r="B294" t="e">
        <f>B179</f>
        <v>#N/A</v>
      </c>
      <c r="C294">
        <f>IF(ISERROR(B294),0,B294)</f>
        <v>0</v>
      </c>
    </row>
    <row r="295" spans="2:3" ht="13.5" hidden="1">
      <c r="B295" t="str">
        <f>C179</f>
        <v>私を養子に出すことにしました。</v>
      </c>
      <c r="C295">
        <f>IF(C294=0,0,B295)</f>
        <v>0</v>
      </c>
    </row>
    <row r="296" spans="2:3" ht="13.5" hidden="1">
      <c r="B296" t="str">
        <f>C180</f>
        <v>そして今、卒業して新たな人生に踏み出すあなた方に対しても、同じことを願っています。</v>
      </c>
      <c r="C296">
        <f>IF(C295=0,0,B296)</f>
        <v>0</v>
      </c>
    </row>
    <row r="297" spans="2:3" ht="13.5" hidden="1">
      <c r="B297" t="str">
        <f>C181</f>
        <v>そのとき取締役会が支持したのは彼のほうだったのです。</v>
      </c>
      <c r="C297">
        <f>IF(C296=0,0,B297)</f>
        <v>0</v>
      </c>
    </row>
    <row r="298" spans="2:3" ht="13.5" hidden="1">
      <c r="B298" t="str">
        <f>C182</f>
        <v>今から1年ほど前、私はガンと診断されました。</v>
      </c>
      <c r="C298">
        <f>IF(C297=0,0,B298)</f>
        <v>0</v>
      </c>
    </row>
    <row r="299" spans="1:3" ht="13.5" hidden="1">
      <c r="A299" s="16">
        <v>23</v>
      </c>
      <c r="B299" t="e">
        <f>B180</f>
        <v>#N/A</v>
      </c>
      <c r="C299">
        <f>IF(ISERROR(B299),0,B299)</f>
        <v>0</v>
      </c>
    </row>
    <row r="300" spans="2:3" ht="13.5" hidden="1">
      <c r="B300" t="str">
        <f>C180</f>
        <v>そして今、卒業して新たな人生に踏み出すあなた方に対しても、同じことを願っています。</v>
      </c>
      <c r="C300">
        <f>IF(C299=0,0,B300)</f>
        <v>0</v>
      </c>
    </row>
    <row r="301" spans="2:3" ht="13.5" hidden="1">
      <c r="B301" t="str">
        <f>C181</f>
        <v>そのとき取締役会が支持したのは彼のほうだったのです。</v>
      </c>
      <c r="C301">
        <f>IF(C300=0,0,B301)</f>
        <v>0</v>
      </c>
    </row>
    <row r="302" spans="2:3" ht="13.5" hidden="1">
      <c r="B302" t="str">
        <f>C182</f>
        <v>今から1年ほど前、私はガンと診断されました。</v>
      </c>
      <c r="C302">
        <f>IF(C301=0,0,B302)</f>
        <v>0</v>
      </c>
    </row>
    <row r="303" spans="2:3" ht="13.5" hidden="1">
      <c r="B303" t="str">
        <f>C183</f>
        <v>朝の7時半にスキャンを受けたところ、私のすい臓にはっきりと腫瘍が映っていました。</v>
      </c>
      <c r="C303">
        <f>IF(C302=0,0,B303)</f>
        <v>0</v>
      </c>
    </row>
    <row r="304" spans="1:3" ht="13.5" hidden="1">
      <c r="A304" s="16">
        <v>24</v>
      </c>
      <c r="B304" t="e">
        <f>B181</f>
        <v>#N/A</v>
      </c>
      <c r="C304">
        <f>IF(ISERROR(B304),0,B304)</f>
        <v>0</v>
      </c>
    </row>
    <row r="305" spans="2:3" ht="13.5" hidden="1">
      <c r="B305" t="str">
        <f>C181</f>
        <v>そのとき取締役会が支持したのは彼のほうだったのです。</v>
      </c>
      <c r="C305">
        <f>IF(C304=0,0,B305)</f>
        <v>0</v>
      </c>
    </row>
    <row r="306" spans="2:3" ht="13.5" hidden="1">
      <c r="B306" t="str">
        <f>C182</f>
        <v>今から1年ほど前、私はガンと診断されました。</v>
      </c>
      <c r="C306">
        <f>IF(C305=0,0,B306)</f>
        <v>0</v>
      </c>
    </row>
    <row r="307" spans="2:3" ht="13.5" hidden="1">
      <c r="B307" t="str">
        <f>C183</f>
        <v>朝の7時半にスキャンを受けたところ、私のすい臓にはっきりと腫瘍が映っていました。</v>
      </c>
      <c r="C307">
        <f>IF(C306=0,0,B307)</f>
        <v>0</v>
      </c>
    </row>
    <row r="308" spans="2:3" ht="13.5" hidden="1">
      <c r="B308" t="str">
        <f>C184</f>
        <v>理想主義的で、いかしたツールやすばらしい考えに満ちあふれていました。</v>
      </c>
      <c r="C308">
        <f>IF(C307=0,0,B308)</f>
        <v>0</v>
      </c>
    </row>
    <row r="309" spans="1:3" ht="13.5" hidden="1">
      <c r="A309" s="16">
        <v>25</v>
      </c>
      <c r="B309" t="e">
        <f>B182</f>
        <v>#N/A</v>
      </c>
      <c r="C309">
        <f>IF(ISERROR(B309),0,B309)</f>
        <v>0</v>
      </c>
    </row>
    <row r="310" spans="2:3" ht="13.5" hidden="1">
      <c r="B310" t="str">
        <f>C182</f>
        <v>今から1年ほど前、私はガンと診断されました。</v>
      </c>
      <c r="C310">
        <f>IF(C309=0,0,B310)</f>
        <v>0</v>
      </c>
    </row>
    <row r="311" spans="2:3" ht="13.5" hidden="1">
      <c r="B311" t="str">
        <f>C183</f>
        <v>朝の7時半にスキャンを受けたところ、私のすい臓にはっきりと腫瘍が映っていました。</v>
      </c>
      <c r="C311">
        <f>IF(C310=0,0,B311)</f>
        <v>0</v>
      </c>
    </row>
    <row r="312" spans="2:3" ht="13.5" hidden="1">
      <c r="B312" t="str">
        <f>C184</f>
        <v>理想主義的で、いかしたツールやすばらしい考えに満ちあふれていました。</v>
      </c>
      <c r="C312">
        <f>IF(C311=0,0,B312)</f>
        <v>0</v>
      </c>
    </row>
    <row r="313" spans="2:3" ht="13.5" hidden="1">
      <c r="B313" t="str">
        <f>C185</f>
        <v>本日は、世界有数の大学の1つを卒業される皆さんとここに同席することができ、たいへん光栄に思います</v>
      </c>
      <c r="C313">
        <f>IF(C312=0,0,B313)</f>
        <v>0</v>
      </c>
    </row>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sheetData>
  <printOptions/>
  <pageMargins left="0.75" right="0.75" top="1" bottom="1" header="0.512" footer="0.512"/>
  <pageSetup orientation="portrait" paperSize="9"/>
  <drawing r:id="rId1"/>
</worksheet>
</file>

<file path=xl/worksheets/sheet5.xml><?xml version="1.0" encoding="utf-8"?>
<worksheet xmlns="http://schemas.openxmlformats.org/spreadsheetml/2006/main" xmlns:r="http://schemas.openxmlformats.org/officeDocument/2006/relationships">
  <dimension ref="A1:V313"/>
  <sheetViews>
    <sheetView workbookViewId="0" topLeftCell="A1">
      <selection activeCell="B125" sqref="B1:B125"/>
    </sheetView>
  </sheetViews>
  <sheetFormatPr defaultColWidth="9.00390625" defaultRowHeight="13.5"/>
  <cols>
    <col min="1" max="1" width="9.00390625" style="16" customWidth="1"/>
    <col min="2" max="2" width="19.125" style="0" customWidth="1"/>
  </cols>
  <sheetData>
    <row r="1" spans="1:2" ht="13.5">
      <c r="A1" s="20">
        <v>1</v>
      </c>
      <c r="B1" t="str">
        <f aca="true" t="shared" si="0" ref="B1:B32">IF(C189=0,"",C189)</f>
        <v>セリフとサンセリフの書体、さまざまな字の組み合わせに応じて文字間隔を調整する手法や、美しい字体は何が美しいのかなどを学びました。</v>
      </c>
    </row>
    <row r="2" spans="1:2" ht="13.5">
      <c r="A2" s="20"/>
      <c r="B2" t="str">
        <f t="shared" si="0"/>
        <v>I learned about serif and san serif typefaces, about varying the amount of space between different letter combinations, about what makes great typography great.</v>
      </c>
    </row>
    <row r="3" spans="1:2" ht="13.5">
      <c r="A3" s="20"/>
      <c r="B3" t="str">
        <f t="shared" si="0"/>
        <v>I would walk the 7 miles across town every Sunday night to get one good meal a week at the Hare Krishna temple.</v>
      </c>
    </row>
    <row r="4" spans="1:2" ht="13.5">
      <c r="A4" s="20"/>
      <c r="B4" t="str">
        <f t="shared" si="0"/>
        <v>Later that evening I had a biopsy,</v>
      </c>
    </row>
    <row r="5" spans="1:2" ht="13.5">
      <c r="A5" s="20"/>
      <c r="B5" t="str">
        <f t="shared" si="0"/>
        <v>But something slowly began to dawn on me — I still loved what I did.</v>
      </c>
    </row>
    <row r="6" spans="1:2" ht="13.5">
      <c r="A6" s="20">
        <v>2</v>
      </c>
      <c r="B6" t="str">
        <f t="shared" si="0"/>
        <v>毎週日曜の夜は、7マイル歩いて街を抜け、ハーレ・クリシュナ寺院に行っておいしいご飯にありつきました。</v>
      </c>
    </row>
    <row r="7" spans="1:2" ht="13.5">
      <c r="A7" s="20"/>
      <c r="B7" t="str">
        <f t="shared" si="0"/>
        <v>I would walk the 7 miles across town every Sunday night to get one good meal a week at the Hare Krishna temple.</v>
      </c>
    </row>
    <row r="8" spans="1:2" ht="13.5">
      <c r="A8" s="20"/>
      <c r="B8" t="str">
        <f t="shared" si="0"/>
        <v>Later that evening I had a biopsy,</v>
      </c>
    </row>
    <row r="9" spans="1:2" ht="13.5">
      <c r="A9" s="20"/>
      <c r="B9" t="str">
        <f t="shared" si="0"/>
        <v>But something slowly began to dawn on me — I still loved what I did.</v>
      </c>
    </row>
    <row r="10" spans="1:2" ht="13.5">
      <c r="A10" s="20"/>
      <c r="B10" t="str">
        <f t="shared" si="0"/>
        <v>When we did, our Board of Directors sided with him.</v>
      </c>
    </row>
    <row r="11" spans="1:2" ht="13.5">
      <c r="A11" s="20">
        <v>3</v>
      </c>
      <c r="B11" t="str">
        <f t="shared" si="0"/>
        <v>そしてその日の夕方遅く生検を受けました。</v>
      </c>
    </row>
    <row r="12" spans="1:2" ht="13.5">
      <c r="A12" s="20"/>
      <c r="B12" t="str">
        <f t="shared" si="0"/>
        <v>Later that evening I had a biopsy,</v>
      </c>
    </row>
    <row r="13" spans="1:2" ht="13.5">
      <c r="A13" s="20"/>
      <c r="B13" t="str">
        <f t="shared" si="0"/>
        <v>But something slowly began to dawn on me — I still loved what I did.</v>
      </c>
    </row>
    <row r="14" spans="1:2" ht="13.5">
      <c r="A14" s="20"/>
      <c r="B14" t="str">
        <f t="shared" si="0"/>
        <v>When we did, our Board of Directors sided with him.</v>
      </c>
    </row>
    <row r="15" spans="1:2" ht="13.5">
      <c r="A15" s="20"/>
      <c r="B15" t="str">
        <f t="shared" si="0"/>
        <v> and all of my working-class parents' savings were being spent on my college tuition.</v>
      </c>
    </row>
    <row r="16" spans="1:2" ht="13.5">
      <c r="A16" s="20">
        <v>4</v>
      </c>
      <c r="B16" t="str">
        <f t="shared" si="0"/>
        <v> しかし、やがて私の中で何かが見え始めました。私はまだ自分の仕事を愛していました。</v>
      </c>
    </row>
    <row r="17" spans="1:2" ht="13.5">
      <c r="A17" s="20"/>
      <c r="B17" t="str">
        <f t="shared" si="0"/>
        <v>But something slowly began to dawn on me — I still loved what I did.</v>
      </c>
    </row>
    <row r="18" spans="1:2" ht="13.5">
      <c r="A18" s="20"/>
      <c r="B18" t="str">
        <f t="shared" si="0"/>
        <v>When we did, our Board of Directors sided with him.</v>
      </c>
    </row>
    <row r="19" spans="1:2" ht="13.5">
      <c r="A19" s="20"/>
      <c r="B19" t="str">
        <f t="shared" si="0"/>
        <v> and all of my working-class parents' savings were being spent on my college tuition.</v>
      </c>
    </row>
    <row r="20" spans="1:2" ht="13.5">
      <c r="A20" s="20"/>
      <c r="B20" t="str">
        <f t="shared" si="0"/>
        <v>I had a scan at 7:30 in the morning, and it clearly showed a tumor on my pancreas.</v>
      </c>
    </row>
    <row r="21" spans="1:2" ht="13.5">
      <c r="A21" s="20">
        <v>5</v>
      </c>
      <c r="B21" t="str">
        <f t="shared" si="0"/>
        <v>そのとき取締役会が支持したのは彼のほうだったのです。</v>
      </c>
    </row>
    <row r="22" spans="1:2" ht="13.5">
      <c r="A22" s="20"/>
      <c r="B22" t="str">
        <f t="shared" si="0"/>
        <v>When we did, our Board of Directors sided with him.</v>
      </c>
    </row>
    <row r="23" spans="1:2" ht="13.5">
      <c r="A23" s="20"/>
      <c r="B23" t="str">
        <f t="shared" si="0"/>
        <v> and all of my working-class parents' savings were being spent on my college tuition.</v>
      </c>
    </row>
    <row r="24" spans="1:2" ht="13.5">
      <c r="A24" s="20"/>
      <c r="B24" t="str">
        <f t="shared" si="0"/>
        <v>I had a scan at 7:30 in the morning, and it clearly showed a tumor on my pancreas.</v>
      </c>
    </row>
    <row r="25" spans="1:2" ht="13.5">
      <c r="A25" s="20"/>
      <c r="B25" t="str">
        <f t="shared" si="0"/>
        <v>She only relented a few months later when my parents promised that I would go to college.</v>
      </c>
    </row>
    <row r="26" spans="1:2" ht="13.5">
      <c r="A26" s="20">
        <v>6</v>
      </c>
      <c r="B26" t="str">
        <f t="shared" si="0"/>
        <v>労働者階級だった両親の貯蓄はすべて大学の学費に消えていってしまいます。</v>
      </c>
    </row>
    <row r="27" spans="1:2" ht="13.5">
      <c r="A27" s="20"/>
      <c r="B27" t="str">
        <f t="shared" si="0"/>
        <v> and all of my working-class parents' savings were being spent on my college tuition.</v>
      </c>
    </row>
    <row r="28" spans="1:2" ht="13.5">
      <c r="A28" s="20"/>
      <c r="B28" t="str">
        <f t="shared" si="0"/>
        <v>I had a scan at 7:30 in the morning, and it clearly showed a tumor on my pancreas.</v>
      </c>
    </row>
    <row r="29" spans="1:2" ht="13.5">
      <c r="A29" s="20"/>
      <c r="B29" t="str">
        <f t="shared" si="0"/>
        <v>She only relented a few months later when my parents promised that I would go to college.</v>
      </c>
    </row>
    <row r="30" spans="1:2" ht="13.5">
      <c r="A30" s="20"/>
      <c r="B30" t="str">
        <f t="shared" si="0"/>
        <v>And now, as you graduate to begin anew, I wish that for you.</v>
      </c>
    </row>
    <row r="31" spans="1:2" ht="13.5">
      <c r="A31" s="20">
        <v>7</v>
      </c>
      <c r="B31" t="str">
        <f t="shared" si="0"/>
        <v>朝の7時半にスキャンを受けたところ、私のすい臓にはっきりと腫瘍が映っていました。</v>
      </c>
    </row>
    <row r="32" spans="1:2" ht="13.5">
      <c r="A32" s="20"/>
      <c r="B32" t="str">
        <f t="shared" si="0"/>
        <v>I had a scan at 7:30 in the morning, and it clearly showed a tumor on my pancreas.</v>
      </c>
    </row>
    <row r="33" spans="1:2" ht="13.5">
      <c r="A33" s="20"/>
      <c r="B33" t="str">
        <f aca="true" t="shared" si="1" ref="B33:B64">IF(C221=0,"",C221)</f>
        <v>She only relented a few months later when my parents promised that I would go to college.</v>
      </c>
    </row>
    <row r="34" spans="1:2" ht="13.5">
      <c r="A34" s="20"/>
      <c r="B34" t="str">
        <f t="shared" si="1"/>
        <v>And now, as you graduate to begin anew, I wish that for you.</v>
      </c>
    </row>
    <row r="35" spans="1:2" ht="13.5">
      <c r="A35" s="20"/>
      <c r="B35" t="str">
        <f t="shared" si="1"/>
        <v>And much of what I stumbled into by following my curiosity and intuition turned out to be priceless later on.</v>
      </c>
    </row>
    <row r="36" spans="1:2" ht="13.5">
      <c r="A36" s="20">
        <v>8</v>
      </c>
      <c r="B36" t="str">
        <f t="shared" si="1"/>
        <v>彼女が折れたのは数ヶ月後です。両親が、私を大学に行かせると約束したからでした</v>
      </c>
    </row>
    <row r="37" spans="1:2" ht="13.5">
      <c r="A37" s="20"/>
      <c r="B37" t="str">
        <f t="shared" si="1"/>
        <v>She only relented a few months later when my parents promised that I would go to college.</v>
      </c>
    </row>
    <row r="38" spans="1:2" ht="13.5">
      <c r="A38" s="20"/>
      <c r="B38" t="str">
        <f t="shared" si="1"/>
        <v>And now, as you graduate to begin anew, I wish that for you.</v>
      </c>
    </row>
    <row r="39" spans="1:2" ht="13.5">
      <c r="A39" s="20"/>
      <c r="B39" t="str">
        <f t="shared" si="1"/>
        <v>And much of what I stumbled into by following my curiosity and intuition turned out to be priceless later on.</v>
      </c>
    </row>
    <row r="40" spans="1:2" ht="13.5">
      <c r="A40" s="20"/>
      <c r="B40" t="str">
        <f t="shared" si="1"/>
        <v>And most important, have the courage to follow your heart and intuition.</v>
      </c>
    </row>
    <row r="41" spans="1:2" ht="13.5">
      <c r="A41" s="20">
        <v>9</v>
      </c>
      <c r="B41" t="str">
        <f t="shared" si="1"/>
        <v>そして今、卒業して新たな人生に踏み出すあなた方に対しても、同じことを願っています。</v>
      </c>
    </row>
    <row r="42" spans="1:2" ht="13.5">
      <c r="A42" s="20"/>
      <c r="B42" t="str">
        <f t="shared" si="1"/>
        <v>And now, as you graduate to begin anew, I wish that for you.</v>
      </c>
    </row>
    <row r="43" spans="1:2" ht="13.5">
      <c r="A43" s="20"/>
      <c r="B43" t="str">
        <f t="shared" si="1"/>
        <v>And much of what I stumbled into by following my curiosity and intuition turned out to be priceless later on.</v>
      </c>
    </row>
    <row r="44" spans="1:2" ht="13.5">
      <c r="A44" s="20"/>
      <c r="B44" t="str">
        <f t="shared" si="1"/>
        <v>And most important, have the courage to follow your heart and intuition.</v>
      </c>
    </row>
    <row r="45" spans="1:2" ht="13.5">
      <c r="A45" s="20"/>
      <c r="B45" t="str">
        <f t="shared" si="1"/>
        <v>they stuck an endoscope down my throat, through my stomach and into my intestines,</v>
      </c>
    </row>
    <row r="46" spans="1:2" ht="13.5">
      <c r="A46" s="20">
        <v>10</v>
      </c>
      <c r="B46" t="str">
        <f t="shared" si="1"/>
        <v>そんなふうに、自分の興味と直感に従って動き回っているうちに出会ったものの多くが、後からみればこの上なく価値のあるものだったのです。</v>
      </c>
    </row>
    <row r="47" spans="1:2" ht="13.5">
      <c r="A47" s="20"/>
      <c r="B47" t="str">
        <f t="shared" si="1"/>
        <v>And much of what I stumbled into by following my curiosity and intuition turned out to be priceless later on.</v>
      </c>
    </row>
    <row r="48" spans="1:2" ht="13.5">
      <c r="A48" s="20"/>
      <c r="B48" t="str">
        <f t="shared" si="1"/>
        <v>And most important, have the courage to follow your heart and intuition.</v>
      </c>
    </row>
    <row r="49" spans="1:2" ht="13.5">
      <c r="A49" s="20"/>
      <c r="B49" t="str">
        <f t="shared" si="1"/>
        <v>they stuck an endoscope down my throat, through my stomach and into my intestines,</v>
      </c>
    </row>
    <row r="50" spans="1:2" ht="13.5">
      <c r="A50" s="20"/>
      <c r="B50" t="str">
        <f t="shared" si="1"/>
        <v>About a year ago I was diagnosed with cancer. </v>
      </c>
    </row>
    <row r="51" spans="1:2" ht="13.5">
      <c r="A51" s="20">
        <v>11</v>
      </c>
      <c r="B51" t="str">
        <f t="shared" si="1"/>
        <v>そして最も重要なことですが、あなたの心や直感に従う勇気をもってください。</v>
      </c>
    </row>
    <row r="52" spans="1:2" ht="13.5">
      <c r="A52" s="20"/>
      <c r="B52" t="str">
        <f t="shared" si="1"/>
        <v>And most important, have the courage to follow your heart and intuition.</v>
      </c>
    </row>
    <row r="53" spans="1:2" ht="13.5">
      <c r="A53" s="20"/>
      <c r="B53" t="str">
        <f t="shared" si="1"/>
        <v>they stuck an endoscope down my throat, through my stomach and into my intestines,</v>
      </c>
    </row>
    <row r="54" spans="1:2" ht="13.5">
      <c r="A54" s="20"/>
      <c r="B54" t="str">
        <f t="shared" si="1"/>
        <v>About a year ago I was diagnosed with cancer. </v>
      </c>
    </row>
    <row r="55" spans="1:2" ht="13.5">
      <c r="A55" s="20"/>
      <c r="B55" t="str">
        <f t="shared" si="1"/>
        <v>I was sedated, but my wife, who was there, told me that when they viewed the cells under a microscope the doctors started crying</v>
      </c>
    </row>
    <row r="56" spans="1:2" ht="13.5">
      <c r="A56" s="20">
        <v>12</v>
      </c>
      <c r="B56" t="str">
        <f t="shared" si="1"/>
        <v>内視鏡を喉から入れ、それが胃を通って腸に達します。</v>
      </c>
    </row>
    <row r="57" spans="1:2" ht="13.5">
      <c r="A57" s="20"/>
      <c r="B57" t="str">
        <f t="shared" si="1"/>
        <v>they stuck an endoscope down my throat, through my stomach and into my intestines,</v>
      </c>
    </row>
    <row r="58" spans="1:2" ht="13.5">
      <c r="A58" s="20"/>
      <c r="B58" t="str">
        <f t="shared" si="1"/>
        <v>About a year ago I was diagnosed with cancer. </v>
      </c>
    </row>
    <row r="59" spans="1:2" ht="13.5">
      <c r="A59" s="20"/>
      <c r="B59" t="str">
        <f t="shared" si="1"/>
        <v>I was sedated, but my wife, who was there, told me that when they viewed the cells under a microscope the doctors started crying</v>
      </c>
    </row>
    <row r="60" spans="1:2" ht="13.5">
      <c r="A60" s="20"/>
      <c r="B60" t="str">
        <f t="shared" si="1"/>
        <v>it was idealistic, and overflowing with neat tools and great notions.</v>
      </c>
    </row>
    <row r="61" spans="1:2" ht="13.5">
      <c r="A61" s="20">
        <v>13</v>
      </c>
      <c r="B61" t="str">
        <f t="shared" si="1"/>
        <v>今から1年ほど前、私はガンと診断されました。</v>
      </c>
    </row>
    <row r="62" spans="1:2" ht="13.5">
      <c r="A62" s="20"/>
      <c r="B62" t="str">
        <f t="shared" si="1"/>
        <v>About a year ago I was diagnosed with cancer. </v>
      </c>
    </row>
    <row r="63" spans="1:2" ht="13.5">
      <c r="A63" s="20"/>
      <c r="B63" t="str">
        <f t="shared" si="1"/>
        <v>I was sedated, but my wife, who was there, told me that when they viewed the cells under a microscope the doctors started crying</v>
      </c>
    </row>
    <row r="64" spans="1:2" ht="13.5">
      <c r="A64" s="20"/>
      <c r="B64" t="str">
        <f t="shared" si="1"/>
        <v>it was idealistic, and overflowing with neat tools and great notions.</v>
      </c>
    </row>
    <row r="65" spans="1:2" ht="13.5">
      <c r="A65" s="20"/>
      <c r="B65" t="str">
        <f aca="true" t="shared" si="2" ref="B65:B96">IF(C253=0,"",C253)</f>
        <v>It was beautiful, historical, artistically subtle in a way that science can't capture, and I found it fascinating.</v>
      </c>
    </row>
    <row r="66" spans="1:2" ht="13.5">
      <c r="A66" s="20">
        <v>14</v>
      </c>
      <c r="B66" t="str">
        <f t="shared" si="2"/>
        <v>私は鎮静剤を服用していたのでよく分からなかったのですが、立ち会った妻に後で聞いたら、顕微鏡を覗いた医師が私の細胞を見たとき、叫び出したのだそうです。</v>
      </c>
    </row>
    <row r="67" spans="1:2" ht="13.5">
      <c r="A67" s="20"/>
      <c r="B67" t="str">
        <f t="shared" si="2"/>
        <v>I was sedated, but my wife, who was there, told me that when they viewed the cells under a microscope the doctors started crying</v>
      </c>
    </row>
    <row r="68" spans="1:2" ht="13.5">
      <c r="A68" s="20"/>
      <c r="B68" t="str">
        <f t="shared" si="2"/>
        <v>it was idealistic, and overflowing with neat tools and great notions.</v>
      </c>
    </row>
    <row r="69" spans="1:2" ht="13.5">
      <c r="A69" s="20"/>
      <c r="B69" t="str">
        <f t="shared" si="2"/>
        <v>It was beautiful, historical, artistically subtle in a way that science can't capture, and I found it fascinating.</v>
      </c>
    </row>
    <row r="70" spans="1:2" ht="13.5">
      <c r="A70" s="20"/>
      <c r="B70" t="str">
        <f t="shared" si="2"/>
        <v>and she decided to put me up for adoption.</v>
      </c>
    </row>
    <row r="71" spans="1:2" ht="13.5">
      <c r="A71" s="20">
        <v>15</v>
      </c>
      <c r="B71" t="str">
        <f t="shared" si="2"/>
        <v>理想主義的で、いかしたツールやすばらしい考えに満ちあふれていました。</v>
      </c>
    </row>
    <row r="72" spans="1:2" ht="13.5">
      <c r="A72" s="20"/>
      <c r="B72" t="str">
        <f t="shared" si="2"/>
        <v>it was idealistic, and overflowing with neat tools and great notions.</v>
      </c>
    </row>
    <row r="73" spans="1:2" ht="13.5">
      <c r="A73" s="20"/>
      <c r="B73" t="str">
        <f t="shared" si="2"/>
        <v>It was beautiful, historical, artistically subtle in a way that science can't capture, and I found it fascinating.</v>
      </c>
    </row>
    <row r="74" spans="1:2" ht="13.5">
      <c r="A74" s="20"/>
      <c r="B74" t="str">
        <f t="shared" si="2"/>
        <v>and she decided to put me up for adoption.</v>
      </c>
    </row>
    <row r="75" spans="1:2" ht="13.5">
      <c r="A75" s="20"/>
      <c r="B75" t="str">
        <f t="shared" si="2"/>
        <v>My biological mother was a young, unwed college graduate student, </v>
      </c>
    </row>
    <row r="76" spans="1:2" ht="13.5">
      <c r="A76" s="20">
        <v>16</v>
      </c>
      <c r="B76" t="str">
        <f t="shared" si="2"/>
        <v>それは美しく、歴史があり、科学ではとらえられない繊細な芸術性をもった世界です。私は夢中になりました。</v>
      </c>
    </row>
    <row r="77" spans="1:2" ht="13.5">
      <c r="A77" s="20"/>
      <c r="B77" t="str">
        <f t="shared" si="2"/>
        <v>It was beautiful, historical, artistically subtle in a way that science can't capture, and I found it fascinating.</v>
      </c>
    </row>
    <row r="78" spans="1:2" ht="13.5">
      <c r="A78" s="20"/>
      <c r="B78" t="str">
        <f t="shared" si="2"/>
        <v>and she decided to put me up for adoption.</v>
      </c>
    </row>
    <row r="79" spans="1:2" ht="13.5">
      <c r="A79" s="20"/>
      <c r="B79" t="str">
        <f t="shared" si="2"/>
        <v>My biological mother was a young, unwed college graduate student, </v>
      </c>
    </row>
    <row r="80" spans="1:2" ht="13.5">
      <c r="A80" s="20"/>
      <c r="B80" t="str">
        <f t="shared" si="2"/>
        <v>I am honored to be with you today at your commencement from one of the finest universities in the world.</v>
      </c>
    </row>
    <row r="81" spans="1:2" ht="13.5">
      <c r="A81" s="20">
        <v>17</v>
      </c>
      <c r="B81" t="str">
        <f t="shared" si="2"/>
        <v>私を養子に出すことにしました。</v>
      </c>
    </row>
    <row r="82" spans="1:2" ht="13.5">
      <c r="A82" s="20"/>
      <c r="B82" t="str">
        <f t="shared" si="2"/>
        <v>and she decided to put me up for adoption.</v>
      </c>
    </row>
    <row r="83" spans="1:2" ht="13.5">
      <c r="A83" s="20"/>
      <c r="B83" t="str">
        <f t="shared" si="2"/>
        <v>My biological mother was a young, unwed college graduate student, </v>
      </c>
    </row>
    <row r="84" spans="1:2" ht="13.5">
      <c r="A84" s="20"/>
      <c r="B84" t="str">
        <f t="shared" si="2"/>
        <v>I am honored to be with you today at your commencement from one of the finest universities in the world.</v>
      </c>
    </row>
    <row r="85" spans="1:2" ht="13.5">
      <c r="A85" s="20"/>
      <c r="B85" t="str">
        <f t="shared" si="2"/>
        <v>I learned about serif and san serif typefaces, about varying the amount of space between different letter combinations, about what makes great typography great.</v>
      </c>
    </row>
    <row r="86" spans="1:2" ht="13.5">
      <c r="A86" s="20">
        <v>18</v>
      </c>
      <c r="B86" t="str">
        <f t="shared" si="2"/>
        <v>私の生みの母親は若い未婚の大学院生だったため、</v>
      </c>
    </row>
    <row r="87" spans="1:2" ht="13.5">
      <c r="A87" s="20"/>
      <c r="B87" t="str">
        <f t="shared" si="2"/>
        <v>My biological mother was a young, unwed college graduate student, </v>
      </c>
    </row>
    <row r="88" spans="1:2" ht="13.5">
      <c r="A88" s="20"/>
      <c r="B88" t="str">
        <f t="shared" si="2"/>
        <v>I am honored to be with you today at your commencement from one of the finest universities in the world.</v>
      </c>
    </row>
    <row r="89" spans="1:2" ht="13.5">
      <c r="A89" s="20"/>
      <c r="B89" t="str">
        <f t="shared" si="2"/>
        <v>I learned about serif and san serif typefaces, about varying the amount of space between different letter combinations, about what makes great typography great.</v>
      </c>
    </row>
    <row r="90" spans="1:2" ht="13.5">
      <c r="A90" s="20"/>
      <c r="B90" t="str">
        <f t="shared" si="2"/>
        <v>I would walk the 7 miles across town every Sunday night to get one good meal a week at the Hare Krishna temple.</v>
      </c>
    </row>
    <row r="91" spans="1:2" ht="13.5">
      <c r="A91" s="20">
        <v>19</v>
      </c>
      <c r="B91" t="str">
        <f t="shared" si="2"/>
        <v>本日は、世界有数の大学の1つを卒業される皆さんとここに同席することができ、たいへん光栄に思います</v>
      </c>
    </row>
    <row r="92" spans="1:2" ht="13.5">
      <c r="A92" s="20"/>
      <c r="B92" t="str">
        <f t="shared" si="2"/>
        <v>I am honored to be with you today at your commencement from one of the finest universities in the world.</v>
      </c>
    </row>
    <row r="93" spans="1:2" ht="13.5">
      <c r="A93" s="20"/>
      <c r="B93" t="str">
        <f t="shared" si="2"/>
        <v>I learned about serif and san serif typefaces, about varying the amount of space between different letter combinations, about what makes great typography great.</v>
      </c>
    </row>
    <row r="94" spans="1:2" ht="13.5">
      <c r="A94" s="20"/>
      <c r="B94" t="str">
        <f t="shared" si="2"/>
        <v>I would walk the 7 miles across town every Sunday night to get one good meal a week at the Hare Krishna temple.</v>
      </c>
    </row>
    <row r="95" spans="1:2" ht="13.5">
      <c r="A95" s="20"/>
      <c r="B95" t="str">
        <f t="shared" si="2"/>
        <v>Later that evening I had a biopsy,</v>
      </c>
    </row>
    <row r="96" spans="1:2" ht="13.5">
      <c r="A96" s="20">
        <v>20</v>
      </c>
      <c r="B96">
        <f t="shared" si="2"/>
      </c>
    </row>
    <row r="97" spans="1:2" ht="13.5">
      <c r="A97" s="20"/>
      <c r="B97">
        <f aca="true" t="shared" si="3" ref="B97:B125">IF(C285=0,"",C285)</f>
      </c>
    </row>
    <row r="98" spans="1:2" ht="13.5">
      <c r="A98" s="20"/>
      <c r="B98">
        <f t="shared" si="3"/>
      </c>
    </row>
    <row r="99" spans="1:2" ht="13.5">
      <c r="A99" s="20"/>
      <c r="B99">
        <f t="shared" si="3"/>
      </c>
    </row>
    <row r="100" spans="1:2" ht="13.5">
      <c r="A100" s="20"/>
      <c r="B100">
        <f t="shared" si="3"/>
      </c>
    </row>
    <row r="101" spans="1:2" ht="13.5">
      <c r="A101" s="20">
        <v>21</v>
      </c>
      <c r="B101">
        <f t="shared" si="3"/>
      </c>
    </row>
    <row r="102" spans="1:2" ht="13.5">
      <c r="A102" s="20"/>
      <c r="B102">
        <f t="shared" si="3"/>
      </c>
    </row>
    <row r="103" spans="1:2" ht="13.5">
      <c r="A103" s="20"/>
      <c r="B103">
        <f t="shared" si="3"/>
      </c>
    </row>
    <row r="104" spans="1:2" ht="13.5">
      <c r="A104" s="20"/>
      <c r="B104">
        <f t="shared" si="3"/>
      </c>
    </row>
    <row r="105" spans="1:2" ht="13.5">
      <c r="A105" s="20"/>
      <c r="B105">
        <f t="shared" si="3"/>
      </c>
    </row>
    <row r="106" spans="1:2" ht="13.5">
      <c r="A106" s="20">
        <v>22</v>
      </c>
      <c r="B106">
        <f t="shared" si="3"/>
      </c>
    </row>
    <row r="107" spans="1:2" ht="13.5">
      <c r="A107" s="20"/>
      <c r="B107">
        <f t="shared" si="3"/>
      </c>
    </row>
    <row r="108" spans="1:2" ht="13.5">
      <c r="A108" s="20"/>
      <c r="B108">
        <f t="shared" si="3"/>
      </c>
    </row>
    <row r="109" spans="1:2" ht="13.5">
      <c r="A109" s="20"/>
      <c r="B109">
        <f t="shared" si="3"/>
      </c>
    </row>
    <row r="110" spans="1:2" ht="13.5">
      <c r="A110" s="20"/>
      <c r="B110">
        <f t="shared" si="3"/>
      </c>
    </row>
    <row r="111" spans="1:2" ht="13.5">
      <c r="A111" s="20">
        <v>23</v>
      </c>
      <c r="B111">
        <f t="shared" si="3"/>
      </c>
    </row>
    <row r="112" spans="1:2" ht="13.5">
      <c r="A112" s="20"/>
      <c r="B112">
        <f t="shared" si="3"/>
      </c>
    </row>
    <row r="113" spans="1:2" ht="13.5">
      <c r="A113" s="20"/>
      <c r="B113">
        <f t="shared" si="3"/>
      </c>
    </row>
    <row r="114" spans="1:2" ht="13.5">
      <c r="A114" s="20"/>
      <c r="B114">
        <f t="shared" si="3"/>
      </c>
    </row>
    <row r="115" spans="1:2" ht="13.5">
      <c r="A115" s="20"/>
      <c r="B115">
        <f t="shared" si="3"/>
      </c>
    </row>
    <row r="116" spans="1:2" ht="13.5">
      <c r="A116" s="20">
        <v>24</v>
      </c>
      <c r="B116">
        <f t="shared" si="3"/>
      </c>
    </row>
    <row r="117" spans="1:2" ht="13.5">
      <c r="A117" s="20"/>
      <c r="B117">
        <f t="shared" si="3"/>
      </c>
    </row>
    <row r="118" spans="1:2" ht="13.5">
      <c r="A118" s="20"/>
      <c r="B118">
        <f t="shared" si="3"/>
      </c>
    </row>
    <row r="119" spans="1:2" ht="13.5">
      <c r="A119" s="20"/>
      <c r="B119">
        <f t="shared" si="3"/>
      </c>
    </row>
    <row r="120" spans="1:2" ht="13.5">
      <c r="A120" s="20"/>
      <c r="B120">
        <f t="shared" si="3"/>
      </c>
    </row>
    <row r="121" spans="1:2" ht="13.5">
      <c r="A121" s="20">
        <v>25</v>
      </c>
      <c r="B121">
        <f t="shared" si="3"/>
      </c>
    </row>
    <row r="122" ht="13.5">
      <c r="B122">
        <f t="shared" si="3"/>
      </c>
    </row>
    <row r="123" ht="13.5">
      <c r="B123">
        <f t="shared" si="3"/>
      </c>
    </row>
    <row r="124" ht="13.5">
      <c r="B124">
        <f t="shared" si="3"/>
      </c>
    </row>
    <row r="125" ht="13.5">
      <c r="B125">
        <f t="shared" si="3"/>
      </c>
    </row>
    <row r="126" spans="1:18" s="11" customFormat="1" ht="13.5" hidden="1">
      <c r="A126" s="17"/>
      <c r="B126" s="11" t="s">
        <v>9</v>
      </c>
      <c r="C126" s="11" t="s">
        <v>9</v>
      </c>
      <c r="D126" s="11" t="s">
        <v>9</v>
      </c>
      <c r="E126" s="11" t="s">
        <v>20</v>
      </c>
      <c r="G126" s="11" t="s">
        <v>20</v>
      </c>
      <c r="I126" s="11" t="s">
        <v>20</v>
      </c>
      <c r="J126" s="11" t="s">
        <v>23</v>
      </c>
      <c r="K126" s="11" t="s">
        <v>9</v>
      </c>
      <c r="L126" s="11" t="s">
        <v>24</v>
      </c>
      <c r="M126" s="11" t="s">
        <v>25</v>
      </c>
      <c r="N126" s="11" t="s">
        <v>22</v>
      </c>
      <c r="O126" s="11" t="s">
        <v>20</v>
      </c>
      <c r="P126" s="11" t="s">
        <v>26</v>
      </c>
      <c r="R126" s="11" t="s">
        <v>8</v>
      </c>
    </row>
    <row r="127" spans="1:22" ht="13.5" hidden="1">
      <c r="A127">
        <v>1</v>
      </c>
      <c r="B127" s="16" t="str">
        <f>'語彙表'!F4</f>
        <v>本日は、世界有数の大学の1つを卒業される皆さんとここに同席することができ、たいへん光栄に思います</v>
      </c>
      <c r="C127" s="16">
        <f>'語彙表'!G4</f>
        <v>0</v>
      </c>
      <c r="D127" s="16">
        <f>'語彙表'!H4</f>
        <v>0</v>
      </c>
      <c r="E127" s="16" t="str">
        <f aca="true" t="shared" si="4" ref="E127:E151">IF(B127=0,"",B127)</f>
        <v>本日は、世界有数の大学の1つを卒業される皆さんとここに同席することができ、たいへん光栄に思います</v>
      </c>
      <c r="F127" s="16">
        <f aca="true" t="shared" si="5" ref="F127:F151">IF(C127=0,"",",")</f>
      </c>
      <c r="G127" s="16">
        <f aca="true" t="shared" si="6" ref="G127:G151">IF(C127=0,"",C127)</f>
      </c>
      <c r="H127" s="16">
        <f aca="true" t="shared" si="7" ref="H127:H150">IF(D127=0,"",",")</f>
      </c>
      <c r="I127" s="16">
        <f aca="true" t="shared" si="8" ref="I127:I151">IF(D127=0,"",D127)</f>
      </c>
      <c r="J127" t="str">
        <f aca="true" t="shared" si="9" ref="J127:J151">E127&amp;F127&amp;G127&amp;H127&amp;I127</f>
        <v>本日は、世界有数の大学の1つを卒業される皆さんとここに同席することができ、たいへん光栄に思います</v>
      </c>
      <c r="K127" s="16" t="str">
        <f>'語彙表'!E4</f>
        <v>I am honored to be with you today at your commencement from one of the finest universities in the world.</v>
      </c>
      <c r="L127">
        <f aca="true" ca="1" t="shared" si="10" ref="L127:L151">RAND()</f>
        <v>0.7311790650544054</v>
      </c>
      <c r="M127">
        <f aca="true" t="shared" si="11" ref="M127:M151">RANK(L127,$L$127:$L$151)</f>
        <v>8</v>
      </c>
      <c r="N127" t="str">
        <f aca="true" t="shared" si="12" ref="N127:N151">VLOOKUP(M127,$A$127:$J$151,10,FALSE)</f>
        <v>セリフとサンセリフの書体、さまざまな字の組み合わせに応じて文字間隔を調整する手法や、美しい字体は何が美しいのかなどを学びました。</v>
      </c>
      <c r="O127">
        <f aca="true" t="shared" si="13" ref="O127:O151">IF(N127="",0,1)</f>
        <v>1</v>
      </c>
      <c r="P127">
        <f>SUM($O$127:O127)</f>
        <v>1</v>
      </c>
      <c r="Q127" t="str">
        <f aca="true" t="shared" si="14" ref="Q127:Q151">N127</f>
        <v>セリフとサンセリフの書体、さまざまな字の組み合わせに応じて文字間隔を調整する手法や、美しい字体は何が美しいのかなどを学びました。</v>
      </c>
      <c r="R127" t="str">
        <f aca="true" t="shared" si="15" ref="R127:R151">VLOOKUP(A127,$P$127:$Q$151,2,FALSE)</f>
        <v>セリフとサンセリフの書体、さまざまな字の組み合わせに応じて文字間隔を調整する手法や、美しい字体は何が美しいのかなどを学びました。</v>
      </c>
      <c r="S127" t="str">
        <f aca="true" t="shared" si="16" ref="S127:S151">VLOOKUP(R127,$J$127:$K$151,2,FALSE)</f>
        <v>I learned about serif and san serif typefaces, about varying the amount of space between different letter combinations, about what makes great typography great.</v>
      </c>
      <c r="T127">
        <f aca="true" t="shared" si="17" ref="T127:T151">IF(ISERROR(R127),1,0)</f>
        <v>0</v>
      </c>
      <c r="U127">
        <f>SUM($T$127:T127)</f>
        <v>0</v>
      </c>
      <c r="V127" t="str">
        <f>IF(U127=0,S127,VLOOKUP(U127,$A$127:$S$151,19,FALSE))</f>
        <v>I learned about serif and san serif typefaces, about varying the amount of space between different letter combinations, about what makes great typography great.</v>
      </c>
    </row>
    <row r="128" spans="1:22" ht="13.5" hidden="1">
      <c r="A128">
        <v>2</v>
      </c>
      <c r="B128" s="16" t="str">
        <f>'語彙表'!F5</f>
        <v>私の生みの母親は若い未婚の大学院生だったため、</v>
      </c>
      <c r="C128" s="16">
        <f>'語彙表'!G5</f>
        <v>0</v>
      </c>
      <c r="D128" s="16">
        <f>'語彙表'!H5</f>
        <v>0</v>
      </c>
      <c r="E128" s="16" t="str">
        <f t="shared" si="4"/>
        <v>私の生みの母親は若い未婚の大学院生だったため、</v>
      </c>
      <c r="F128" s="16">
        <f t="shared" si="5"/>
      </c>
      <c r="G128" s="16">
        <f t="shared" si="6"/>
      </c>
      <c r="H128" s="16">
        <f t="shared" si="7"/>
      </c>
      <c r="I128" s="16">
        <f t="shared" si="8"/>
      </c>
      <c r="J128" t="str">
        <f t="shared" si="9"/>
        <v>私の生みの母親は若い未婚の大学院生だったため、</v>
      </c>
      <c r="K128" s="16" t="str">
        <f>'語彙表'!E5</f>
        <v>My biological mother was a young, unwed college graduate student, </v>
      </c>
      <c r="L128">
        <f ca="1" t="shared" si="10"/>
        <v>0.8605894450642237</v>
      </c>
      <c r="M128">
        <f t="shared" si="11"/>
        <v>6</v>
      </c>
      <c r="N128" t="str">
        <f t="shared" si="12"/>
        <v>毎週日曜の夜は、7マイル歩いて街を抜け、ハーレ・クリシュナ寺院に行っておいしいご飯にありつきました。</v>
      </c>
      <c r="O128">
        <f t="shared" si="13"/>
        <v>1</v>
      </c>
      <c r="P128">
        <f>SUM($O$127:O128)</f>
        <v>2</v>
      </c>
      <c r="Q128" t="str">
        <f t="shared" si="14"/>
        <v>毎週日曜の夜は、7マイル歩いて街を抜け、ハーレ・クリシュナ寺院に行っておいしいご飯にありつきました。</v>
      </c>
      <c r="R128" t="str">
        <f t="shared" si="15"/>
        <v>毎週日曜の夜は、7マイル歩いて街を抜け、ハーレ・クリシュナ寺院に行っておいしいご飯にありつきました。</v>
      </c>
      <c r="S128" t="str">
        <f t="shared" si="16"/>
        <v>I would walk the 7 miles across town every Sunday night to get one good meal a week at the Hare Krishna temple.</v>
      </c>
      <c r="T128">
        <f t="shared" si="17"/>
        <v>0</v>
      </c>
      <c r="U128">
        <f>SUM($T$127:T128)</f>
        <v>0</v>
      </c>
      <c r="V128" t="str">
        <f aca="true" t="shared" si="18" ref="V128:V154">IF(U128=0,S128,VLOOKUP(U128,$A$127:$S$151,19,FALSE))</f>
        <v>I would walk the 7 miles across town every Sunday night to get one good meal a week at the Hare Krishna temple.</v>
      </c>
    </row>
    <row r="129" spans="1:22" ht="13.5" hidden="1">
      <c r="A129">
        <v>3</v>
      </c>
      <c r="B129" s="16" t="str">
        <f>'語彙表'!F6</f>
        <v>私を養子に出すことにしました。</v>
      </c>
      <c r="C129" s="16">
        <f>'語彙表'!G6</f>
        <v>0</v>
      </c>
      <c r="D129" s="16">
        <f>'語彙表'!H6</f>
        <v>0</v>
      </c>
      <c r="E129" s="16" t="str">
        <f t="shared" si="4"/>
        <v>私を養子に出すことにしました。</v>
      </c>
      <c r="F129" s="16">
        <f t="shared" si="5"/>
      </c>
      <c r="G129" s="16">
        <f t="shared" si="6"/>
      </c>
      <c r="H129" s="16">
        <f t="shared" si="7"/>
      </c>
      <c r="I129" s="16">
        <f t="shared" si="8"/>
      </c>
      <c r="J129" t="str">
        <f t="shared" si="9"/>
        <v>私を養子に出すことにしました。</v>
      </c>
      <c r="K129" s="16" t="str">
        <f>'語彙表'!E6</f>
        <v>and she decided to put me up for adoption.</v>
      </c>
      <c r="L129">
        <f ca="1" t="shared" si="10"/>
        <v>0.5938852997119943</v>
      </c>
      <c r="M129">
        <f t="shared" si="11"/>
        <v>15</v>
      </c>
      <c r="N129" t="str">
        <f t="shared" si="12"/>
        <v>そしてその日の夕方遅く生検を受けました。</v>
      </c>
      <c r="O129">
        <f t="shared" si="13"/>
        <v>1</v>
      </c>
      <c r="P129">
        <f>SUM($O$127:O129)</f>
        <v>3</v>
      </c>
      <c r="Q129" t="str">
        <f t="shared" si="14"/>
        <v>そしてその日の夕方遅く生検を受けました。</v>
      </c>
      <c r="R129" t="str">
        <f t="shared" si="15"/>
        <v>そしてその日の夕方遅く生検を受けました。</v>
      </c>
      <c r="S129" t="str">
        <f t="shared" si="16"/>
        <v>Later that evening I had a biopsy,</v>
      </c>
      <c r="T129">
        <f t="shared" si="17"/>
        <v>0</v>
      </c>
      <c r="U129">
        <f>SUM($T$127:T129)</f>
        <v>0</v>
      </c>
      <c r="V129" t="str">
        <f t="shared" si="18"/>
        <v>Later that evening I had a biopsy,</v>
      </c>
    </row>
    <row r="130" spans="1:22" ht="13.5" hidden="1">
      <c r="A130">
        <v>4</v>
      </c>
      <c r="B130" s="16" t="str">
        <f>'語彙表'!F7</f>
        <v>彼女が折れたのは数ヶ月後です。両親が、私を大学に行かせると約束したからでした</v>
      </c>
      <c r="C130" s="16">
        <f>'語彙表'!G7</f>
        <v>0</v>
      </c>
      <c r="D130" s="16">
        <f>'語彙表'!H7</f>
        <v>0</v>
      </c>
      <c r="E130" s="16" t="str">
        <f t="shared" si="4"/>
        <v>彼女が折れたのは数ヶ月後です。両親が、私を大学に行かせると約束したからでした</v>
      </c>
      <c r="F130" s="16">
        <f t="shared" si="5"/>
      </c>
      <c r="G130" s="16">
        <f t="shared" si="6"/>
      </c>
      <c r="H130" s="16">
        <f t="shared" si="7"/>
      </c>
      <c r="I130" s="16">
        <f t="shared" si="8"/>
      </c>
      <c r="J130" t="str">
        <f t="shared" si="9"/>
        <v>彼女が折れたのは数ヶ月後です。両親が、私を大学に行かせると約束したからでした</v>
      </c>
      <c r="K130" s="16" t="str">
        <f>'語彙表'!E7</f>
        <v>She only relented a few months later when my parents promised that I would go to college.</v>
      </c>
      <c r="L130">
        <f ca="1" t="shared" si="10"/>
        <v>0.6330390690051324</v>
      </c>
      <c r="M130">
        <f t="shared" si="11"/>
        <v>11</v>
      </c>
      <c r="N130" t="str">
        <f t="shared" si="12"/>
        <v> しかし、やがて私の中で何かが見え始めました。私はまだ自分の仕事を愛していました。</v>
      </c>
      <c r="O130">
        <f t="shared" si="13"/>
        <v>1</v>
      </c>
      <c r="P130">
        <f>SUM($O$127:O130)</f>
        <v>4</v>
      </c>
      <c r="Q130" t="str">
        <f t="shared" si="14"/>
        <v> しかし、やがて私の中で何かが見え始めました。私はまだ自分の仕事を愛していました。</v>
      </c>
      <c r="R130" t="str">
        <f t="shared" si="15"/>
        <v> しかし、やがて私の中で何かが見え始めました。私はまだ自分の仕事を愛していました。</v>
      </c>
      <c r="S130" t="str">
        <f t="shared" si="16"/>
        <v>But something slowly began to dawn on me — I still loved what I did.</v>
      </c>
      <c r="T130">
        <f t="shared" si="17"/>
        <v>0</v>
      </c>
      <c r="U130">
        <f>SUM($T$127:T130)</f>
        <v>0</v>
      </c>
      <c r="V130" t="str">
        <f t="shared" si="18"/>
        <v>But something slowly began to dawn on me — I still loved what I did.</v>
      </c>
    </row>
    <row r="131" spans="1:22" ht="13.5" hidden="1">
      <c r="A131">
        <v>5</v>
      </c>
      <c r="B131" s="16" t="str">
        <f>'語彙表'!F8</f>
        <v>労働者階級だった両親の貯蓄はすべて大学の学費に消えていってしまいます。</v>
      </c>
      <c r="C131" s="16">
        <f>'語彙表'!G8</f>
        <v>0</v>
      </c>
      <c r="D131" s="16">
        <f>'語彙表'!H8</f>
        <v>0</v>
      </c>
      <c r="E131" s="16" t="str">
        <f t="shared" si="4"/>
        <v>労働者階級だった両親の貯蓄はすべて大学の学費に消えていってしまいます。</v>
      </c>
      <c r="F131" s="16">
        <f t="shared" si="5"/>
      </c>
      <c r="G131" s="16">
        <f t="shared" si="6"/>
      </c>
      <c r="H131" s="16">
        <f t="shared" si="7"/>
      </c>
      <c r="I131" s="16">
        <f t="shared" si="8"/>
      </c>
      <c r="J131" t="str">
        <f t="shared" si="9"/>
        <v>労働者階級だった両親の貯蓄はすべて大学の学費に消えていってしまいます。</v>
      </c>
      <c r="K131" s="16" t="str">
        <f>'語彙表'!E8</f>
        <v> and all of my working-class parents' savings were being spent on my college tuition.</v>
      </c>
      <c r="L131">
        <f ca="1" t="shared" si="10"/>
        <v>0.09947703113287698</v>
      </c>
      <c r="M131">
        <f t="shared" si="11"/>
        <v>24</v>
      </c>
      <c r="N131">
        <f t="shared" si="12"/>
      </c>
      <c r="O131">
        <f t="shared" si="13"/>
        <v>0</v>
      </c>
      <c r="P131">
        <f>SUM($O$127:O131)</f>
        <v>4</v>
      </c>
      <c r="Q131">
        <f t="shared" si="14"/>
      </c>
      <c r="R131" t="str">
        <f t="shared" si="15"/>
        <v>そのとき取締役会が支持したのは彼のほうだったのです。</v>
      </c>
      <c r="S131" t="str">
        <f t="shared" si="16"/>
        <v>When we did, our Board of Directors sided with him.</v>
      </c>
      <c r="T131">
        <f t="shared" si="17"/>
        <v>0</v>
      </c>
      <c r="U131">
        <f>SUM($T$127:T131)</f>
        <v>0</v>
      </c>
      <c r="V131" t="str">
        <f t="shared" si="18"/>
        <v>When we did, our Board of Directors sided with him.</v>
      </c>
    </row>
    <row r="132" spans="1:22" ht="13.5" hidden="1">
      <c r="A132">
        <v>6</v>
      </c>
      <c r="B132" s="16" t="str">
        <f>'語彙表'!F9</f>
        <v>毎週日曜の夜は、7マイル歩いて街を抜け、ハーレ・クリシュナ寺院に行っておいしいご飯にありつきました。</v>
      </c>
      <c r="C132" s="16">
        <f>'語彙表'!G9</f>
        <v>0</v>
      </c>
      <c r="D132" s="16">
        <f>'語彙表'!H9</f>
        <v>0</v>
      </c>
      <c r="E132" s="16" t="str">
        <f t="shared" si="4"/>
        <v>毎週日曜の夜は、7マイル歩いて街を抜け、ハーレ・クリシュナ寺院に行っておいしいご飯にありつきました。</v>
      </c>
      <c r="F132" s="16">
        <f t="shared" si="5"/>
      </c>
      <c r="G132" s="16">
        <f t="shared" si="6"/>
      </c>
      <c r="H132" s="16">
        <f t="shared" si="7"/>
      </c>
      <c r="I132" s="16">
        <f t="shared" si="8"/>
      </c>
      <c r="J132" t="str">
        <f t="shared" si="9"/>
        <v>毎週日曜の夜は、7マイル歩いて街を抜け、ハーレ・クリシュナ寺院に行っておいしいご飯にありつきました。</v>
      </c>
      <c r="K132" s="16" t="str">
        <f>'語彙表'!E9</f>
        <v>I would walk the 7 miles across town every Sunday night to get one good meal a week at the Hare Krishna temple.</v>
      </c>
      <c r="L132">
        <f ca="1" t="shared" si="10"/>
        <v>0.6406975827614811</v>
      </c>
      <c r="M132">
        <f t="shared" si="11"/>
        <v>10</v>
      </c>
      <c r="N132" t="str">
        <f t="shared" si="12"/>
        <v>そのとき取締役会が支持したのは彼のほうだったのです。</v>
      </c>
      <c r="O132">
        <f t="shared" si="13"/>
        <v>1</v>
      </c>
      <c r="P132">
        <f>SUM($O$127:O132)</f>
        <v>5</v>
      </c>
      <c r="Q132" t="str">
        <f t="shared" si="14"/>
        <v>そのとき取締役会が支持したのは彼のほうだったのです。</v>
      </c>
      <c r="R132" t="str">
        <f t="shared" si="15"/>
        <v>労働者階級だった両親の貯蓄はすべて大学の学費に消えていってしまいます。</v>
      </c>
      <c r="S132" t="str">
        <f t="shared" si="16"/>
        <v> and all of my working-class parents' savings were being spent on my college tuition.</v>
      </c>
      <c r="T132">
        <f t="shared" si="17"/>
        <v>0</v>
      </c>
      <c r="U132">
        <f>SUM($T$127:T132)</f>
        <v>0</v>
      </c>
      <c r="V132" t="str">
        <f t="shared" si="18"/>
        <v> and all of my working-class parents' savings were being spent on my college tuition.</v>
      </c>
    </row>
    <row r="133" spans="1:22" ht="13.5" hidden="1">
      <c r="A133">
        <v>7</v>
      </c>
      <c r="B133" s="16" t="str">
        <f>'語彙表'!F10</f>
        <v>そんなふうに、自分の興味と直感に従って動き回っているうちに出会ったものの多くが、後からみればこの上なく価値のあるものだったのです。</v>
      </c>
      <c r="C133" s="16">
        <f>'語彙表'!G10</f>
        <v>0</v>
      </c>
      <c r="D133" s="16">
        <f>'語彙表'!H10</f>
        <v>0</v>
      </c>
      <c r="E133" s="16" t="str">
        <f t="shared" si="4"/>
        <v>そんなふうに、自分の興味と直感に従って動き回っているうちに出会ったものの多くが、後からみればこの上なく価値のあるものだったのです。</v>
      </c>
      <c r="F133" s="16">
        <f t="shared" si="5"/>
      </c>
      <c r="G133" s="16">
        <f t="shared" si="6"/>
      </c>
      <c r="H133" s="16">
        <f t="shared" si="7"/>
      </c>
      <c r="I133" s="16">
        <f t="shared" si="8"/>
      </c>
      <c r="J133" t="str">
        <f t="shared" si="9"/>
        <v>そんなふうに、自分の興味と直感に従って動き回っているうちに出会ったものの多くが、後からみればこの上なく価値のあるものだったのです。</v>
      </c>
      <c r="K133" s="16" t="str">
        <f>'語彙表'!E10</f>
        <v>And much of what I stumbled into by following my curiosity and intuition turned out to be priceless later on.</v>
      </c>
      <c r="L133">
        <f ca="1" t="shared" si="10"/>
        <v>0.003019499329554698</v>
      </c>
      <c r="M133">
        <f t="shared" si="11"/>
        <v>25</v>
      </c>
      <c r="N133">
        <f t="shared" si="12"/>
      </c>
      <c r="O133">
        <f t="shared" si="13"/>
        <v>0</v>
      </c>
      <c r="P133">
        <f>SUM($O$127:O133)</f>
        <v>5</v>
      </c>
      <c r="Q133">
        <f t="shared" si="14"/>
      </c>
      <c r="R133" t="str">
        <f t="shared" si="15"/>
        <v>朝の7時半にスキャンを受けたところ、私のすい臓にはっきりと腫瘍が映っていました。</v>
      </c>
      <c r="S133" t="str">
        <f t="shared" si="16"/>
        <v>I had a scan at 7:30 in the morning, and it clearly showed a tumor on my pancreas.</v>
      </c>
      <c r="T133">
        <f t="shared" si="17"/>
        <v>0</v>
      </c>
      <c r="U133">
        <f>SUM($T$127:T133)</f>
        <v>0</v>
      </c>
      <c r="V133" t="str">
        <f t="shared" si="18"/>
        <v>I had a scan at 7:30 in the morning, and it clearly showed a tumor on my pancreas.</v>
      </c>
    </row>
    <row r="134" spans="1:22" ht="13.5" hidden="1">
      <c r="A134">
        <v>8</v>
      </c>
      <c r="B134" s="16" t="str">
        <f>'語彙表'!F11</f>
        <v>セリフとサンセリフの書体、さまざまな字の組み合わせに応じて文字間隔を調整する手法や、美しい字体は何が美しいのかなどを学びました。</v>
      </c>
      <c r="C134" s="16">
        <f>'語彙表'!G11</f>
        <v>0</v>
      </c>
      <c r="D134" s="16">
        <f>'語彙表'!H11</f>
        <v>0</v>
      </c>
      <c r="E134" s="16" t="str">
        <f t="shared" si="4"/>
        <v>セリフとサンセリフの書体、さまざまな字の組み合わせに応じて文字間隔を調整する手法や、美しい字体は何が美しいのかなどを学びました。</v>
      </c>
      <c r="F134" s="16">
        <f t="shared" si="5"/>
      </c>
      <c r="G134" s="16">
        <f t="shared" si="6"/>
      </c>
      <c r="H134" s="16">
        <f t="shared" si="7"/>
      </c>
      <c r="I134" s="16">
        <f t="shared" si="8"/>
      </c>
      <c r="J134" t="str">
        <f t="shared" si="9"/>
        <v>セリフとサンセリフの書体、さまざまな字の組み合わせに応じて文字間隔を調整する手法や、美しい字体は何が美しいのかなどを学びました。</v>
      </c>
      <c r="K134" s="16" t="str">
        <f>'語彙表'!E11</f>
        <v>I learned about serif and san serif typefaces, about varying the amount of space between different letter combinations, about what makes great typography great.</v>
      </c>
      <c r="L134">
        <f ca="1" t="shared" si="10"/>
        <v>0.8795396343838464</v>
      </c>
      <c r="M134">
        <f t="shared" si="11"/>
        <v>5</v>
      </c>
      <c r="N134" t="str">
        <f t="shared" si="12"/>
        <v>労働者階級だった両親の貯蓄はすべて大学の学費に消えていってしまいます。</v>
      </c>
      <c r="O134">
        <f t="shared" si="13"/>
        <v>1</v>
      </c>
      <c r="P134">
        <f>SUM($O$127:O134)</f>
        <v>6</v>
      </c>
      <c r="Q134" t="str">
        <f t="shared" si="14"/>
        <v>労働者階級だった両親の貯蓄はすべて大学の学費に消えていってしまいます。</v>
      </c>
      <c r="R134" t="str">
        <f t="shared" si="15"/>
        <v>彼女が折れたのは数ヶ月後です。両親が、私を大学に行かせると約束したからでした</v>
      </c>
      <c r="S134" t="str">
        <f t="shared" si="16"/>
        <v>She only relented a few months later when my parents promised that I would go to college.</v>
      </c>
      <c r="T134">
        <f t="shared" si="17"/>
        <v>0</v>
      </c>
      <c r="U134">
        <f>SUM($T$127:T134)</f>
        <v>0</v>
      </c>
      <c r="V134" t="str">
        <f t="shared" si="18"/>
        <v>She only relented a few months later when my parents promised that I would go to college.</v>
      </c>
    </row>
    <row r="135" spans="1:22" ht="13.5" hidden="1">
      <c r="A135">
        <v>9</v>
      </c>
      <c r="B135" s="16" t="str">
        <f>'語彙表'!F12</f>
        <v>それは美しく、歴史があり、科学ではとらえられない繊細な芸術性をもった世界です。私は夢中になりました。</v>
      </c>
      <c r="C135" s="16">
        <f>'語彙表'!G12</f>
        <v>0</v>
      </c>
      <c r="D135" s="16">
        <f>'語彙表'!H12</f>
        <v>0</v>
      </c>
      <c r="E135" s="16" t="str">
        <f t="shared" si="4"/>
        <v>それは美しく、歴史があり、科学ではとらえられない繊細な芸術性をもった世界です。私は夢中になりました。</v>
      </c>
      <c r="F135" s="16">
        <f t="shared" si="5"/>
      </c>
      <c r="G135" s="16">
        <f t="shared" si="6"/>
      </c>
      <c r="H135" s="16">
        <f t="shared" si="7"/>
      </c>
      <c r="I135" s="16">
        <f t="shared" si="8"/>
      </c>
      <c r="J135" t="str">
        <f t="shared" si="9"/>
        <v>それは美しく、歴史があり、科学ではとらえられない繊細な芸術性をもった世界です。私は夢中になりました。</v>
      </c>
      <c r="K135" s="16" t="str">
        <f>'語彙表'!E12</f>
        <v>It was beautiful, historical, artistically subtle in a way that science can't capture, and I found it fascinating.</v>
      </c>
      <c r="L135">
        <f ca="1" t="shared" si="10"/>
        <v>0.19524083997952818</v>
      </c>
      <c r="M135">
        <f t="shared" si="11"/>
        <v>23</v>
      </c>
      <c r="N135">
        <f t="shared" si="12"/>
      </c>
      <c r="O135">
        <f t="shared" si="13"/>
        <v>0</v>
      </c>
      <c r="P135">
        <f>SUM($O$127:O135)</f>
        <v>6</v>
      </c>
      <c r="Q135">
        <f t="shared" si="14"/>
      </c>
      <c r="R135" t="str">
        <f t="shared" si="15"/>
        <v>そして今、卒業して新たな人生に踏み出すあなた方に対しても、同じことを願っています。</v>
      </c>
      <c r="S135" t="str">
        <f t="shared" si="16"/>
        <v>And now, as you graduate to begin anew, I wish that for you.</v>
      </c>
      <c r="T135">
        <f t="shared" si="17"/>
        <v>0</v>
      </c>
      <c r="U135">
        <f>SUM($T$127:T135)</f>
        <v>0</v>
      </c>
      <c r="V135" t="str">
        <f t="shared" si="18"/>
        <v>And now, as you graduate to begin anew, I wish that for you.</v>
      </c>
    </row>
    <row r="136" spans="1:22" ht="13.5" hidden="1">
      <c r="A136">
        <v>10</v>
      </c>
      <c r="B136" s="16" t="str">
        <f>'語彙表'!F13</f>
        <v>そのとき取締役会が支持したのは彼のほうだったのです。</v>
      </c>
      <c r="C136" s="16">
        <f>'語彙表'!G13</f>
        <v>0</v>
      </c>
      <c r="D136" s="16">
        <f>'語彙表'!H13</f>
        <v>0</v>
      </c>
      <c r="E136" s="16" t="str">
        <f t="shared" si="4"/>
        <v>そのとき取締役会が支持したのは彼のほうだったのです。</v>
      </c>
      <c r="F136" s="16">
        <f t="shared" si="5"/>
      </c>
      <c r="G136" s="16">
        <f t="shared" si="6"/>
      </c>
      <c r="H136" s="16">
        <f t="shared" si="7"/>
      </c>
      <c r="I136" s="16">
        <f t="shared" si="8"/>
      </c>
      <c r="J136" t="str">
        <f t="shared" si="9"/>
        <v>そのとき取締役会が支持したのは彼のほうだったのです。</v>
      </c>
      <c r="K136" s="16" t="str">
        <f>'語彙表'!E13</f>
        <v>When we did, our Board of Directors sided with him.</v>
      </c>
      <c r="L136">
        <f ca="1" t="shared" si="10"/>
        <v>0.6078017751523657</v>
      </c>
      <c r="M136">
        <f t="shared" si="11"/>
        <v>13</v>
      </c>
      <c r="N136" t="str">
        <f t="shared" si="12"/>
        <v>朝の7時半にスキャンを受けたところ、私のすい臓にはっきりと腫瘍が映っていました。</v>
      </c>
      <c r="O136">
        <f t="shared" si="13"/>
        <v>1</v>
      </c>
      <c r="P136">
        <f>SUM($O$127:O136)</f>
        <v>7</v>
      </c>
      <c r="Q136" t="str">
        <f t="shared" si="14"/>
        <v>朝の7時半にスキャンを受けたところ、私のすい臓にはっきりと腫瘍が映っていました。</v>
      </c>
      <c r="R136" t="str">
        <f t="shared" si="15"/>
        <v>そんなふうに、自分の興味と直感に従って動き回っているうちに出会ったものの多くが、後からみればこの上なく価値のあるものだったのです。</v>
      </c>
      <c r="S136" t="str">
        <f t="shared" si="16"/>
        <v>And much of what I stumbled into by following my curiosity and intuition turned out to be priceless later on.</v>
      </c>
      <c r="T136">
        <f t="shared" si="17"/>
        <v>0</v>
      </c>
      <c r="U136">
        <f>SUM($T$127:T136)</f>
        <v>0</v>
      </c>
      <c r="V136" t="str">
        <f t="shared" si="18"/>
        <v>And much of what I stumbled into by following my curiosity and intuition turned out to be priceless later on.</v>
      </c>
    </row>
    <row r="137" spans="1:22" ht="13.5" hidden="1">
      <c r="A137">
        <v>11</v>
      </c>
      <c r="B137" s="16" t="str">
        <f>'語彙表'!F14</f>
        <v> しかし、やがて私の中で何かが見え始めました。私はまだ自分の仕事を愛していました。</v>
      </c>
      <c r="C137" s="16">
        <f>'語彙表'!G14</f>
        <v>0</v>
      </c>
      <c r="D137" s="16">
        <f>'語彙表'!H14</f>
        <v>0</v>
      </c>
      <c r="E137" s="16" t="str">
        <f t="shared" si="4"/>
        <v> しかし、やがて私の中で何かが見え始めました。私はまだ自分の仕事を愛していました。</v>
      </c>
      <c r="F137" s="16">
        <f t="shared" si="5"/>
      </c>
      <c r="G137" s="16">
        <f t="shared" si="6"/>
      </c>
      <c r="H137" s="16">
        <f t="shared" si="7"/>
      </c>
      <c r="I137" s="16">
        <f t="shared" si="8"/>
      </c>
      <c r="J137" t="str">
        <f t="shared" si="9"/>
        <v> しかし、やがて私の中で何かが見え始めました。私はまだ自分の仕事を愛していました。</v>
      </c>
      <c r="K137" s="16" t="str">
        <f>'語彙表'!E14</f>
        <v>But something slowly began to dawn on me — I still loved what I did.</v>
      </c>
      <c r="L137">
        <f ca="1" t="shared" si="10"/>
        <v>0.8843103723189154</v>
      </c>
      <c r="M137">
        <f t="shared" si="11"/>
        <v>4</v>
      </c>
      <c r="N137" t="str">
        <f t="shared" si="12"/>
        <v>彼女が折れたのは数ヶ月後です。両親が、私を大学に行かせると約束したからでした</v>
      </c>
      <c r="O137">
        <f t="shared" si="13"/>
        <v>1</v>
      </c>
      <c r="P137">
        <f>SUM($O$127:O137)</f>
        <v>8</v>
      </c>
      <c r="Q137" t="str">
        <f t="shared" si="14"/>
        <v>彼女が折れたのは数ヶ月後です。両親が、私を大学に行かせると約束したからでした</v>
      </c>
      <c r="R137" t="str">
        <f t="shared" si="15"/>
        <v>そして最も重要なことですが、あなたの心や直感に従う勇気をもってください。</v>
      </c>
      <c r="S137" t="str">
        <f t="shared" si="16"/>
        <v>And most important, have the courage to follow your heart and intuition.</v>
      </c>
      <c r="T137">
        <f t="shared" si="17"/>
        <v>0</v>
      </c>
      <c r="U137">
        <f>SUM($T$127:T137)</f>
        <v>0</v>
      </c>
      <c r="V137" t="str">
        <f t="shared" si="18"/>
        <v>And most important, have the courage to follow your heart and intuition.</v>
      </c>
    </row>
    <row r="138" spans="1:22" ht="13.5" hidden="1">
      <c r="A138">
        <v>12</v>
      </c>
      <c r="B138" s="16" t="str">
        <f>'語彙表'!F15</f>
        <v>今から1年ほど前、私はガンと診断されました。</v>
      </c>
      <c r="C138" s="16">
        <f>'語彙表'!G15</f>
        <v>0</v>
      </c>
      <c r="D138" s="16">
        <f>'語彙表'!H15</f>
        <v>0</v>
      </c>
      <c r="E138" s="16" t="str">
        <f t="shared" si="4"/>
        <v>今から1年ほど前、私はガンと診断されました。</v>
      </c>
      <c r="F138" s="16">
        <f t="shared" si="5"/>
      </c>
      <c r="G138" s="16">
        <f t="shared" si="6"/>
      </c>
      <c r="H138" s="16">
        <f t="shared" si="7"/>
      </c>
      <c r="I138" s="16">
        <f t="shared" si="8"/>
      </c>
      <c r="J138" t="str">
        <f t="shared" si="9"/>
        <v>今から1年ほど前、私はガンと診断されました。</v>
      </c>
      <c r="K138" s="16" t="str">
        <f>'語彙表'!E15</f>
        <v>About a year ago I was diagnosed with cancer. </v>
      </c>
      <c r="L138">
        <f ca="1" t="shared" si="10"/>
        <v>0.31056434229017094</v>
      </c>
      <c r="M138">
        <f t="shared" si="11"/>
        <v>21</v>
      </c>
      <c r="N138" t="str">
        <f t="shared" si="12"/>
        <v>そして今、卒業して新たな人生に踏み出すあなた方に対しても、同じことを願っています。</v>
      </c>
      <c r="O138">
        <f t="shared" si="13"/>
        <v>1</v>
      </c>
      <c r="P138">
        <f>SUM($O$127:O138)</f>
        <v>9</v>
      </c>
      <c r="Q138" t="str">
        <f t="shared" si="14"/>
        <v>そして今、卒業して新たな人生に踏み出すあなた方に対しても、同じことを願っています。</v>
      </c>
      <c r="R138" t="str">
        <f t="shared" si="15"/>
        <v>内視鏡を喉から入れ、それが胃を通って腸に達します。</v>
      </c>
      <c r="S138" t="str">
        <f t="shared" si="16"/>
        <v>they stuck an endoscope down my throat, through my stomach and into my intestines,</v>
      </c>
      <c r="T138">
        <f t="shared" si="17"/>
        <v>0</v>
      </c>
      <c r="U138">
        <f>SUM($T$127:T138)</f>
        <v>0</v>
      </c>
      <c r="V138" t="str">
        <f t="shared" si="18"/>
        <v>they stuck an endoscope down my throat, through my stomach and into my intestines,</v>
      </c>
    </row>
    <row r="139" spans="1:22" ht="13.5" hidden="1">
      <c r="A139">
        <v>13</v>
      </c>
      <c r="B139" s="16" t="str">
        <f>'語彙表'!F16</f>
        <v>朝の7時半にスキャンを受けたところ、私のすい臓にはっきりと腫瘍が映っていました。</v>
      </c>
      <c r="C139" s="16">
        <f>'語彙表'!G16</f>
        <v>0</v>
      </c>
      <c r="D139" s="16">
        <f>'語彙表'!H16</f>
        <v>0</v>
      </c>
      <c r="E139" s="16" t="str">
        <f t="shared" si="4"/>
        <v>朝の7時半にスキャンを受けたところ、私のすい臓にはっきりと腫瘍が映っていました。</v>
      </c>
      <c r="F139" s="16">
        <f t="shared" si="5"/>
      </c>
      <c r="G139" s="16">
        <f t="shared" si="6"/>
      </c>
      <c r="H139" s="16">
        <f t="shared" si="7"/>
      </c>
      <c r="I139" s="16">
        <f t="shared" si="8"/>
      </c>
      <c r="J139" t="str">
        <f t="shared" si="9"/>
        <v>朝の7時半にスキャンを受けたところ、私のすい臓にはっきりと腫瘍が映っていました。</v>
      </c>
      <c r="K139" s="16" t="str">
        <f>'語彙表'!E16</f>
        <v>I had a scan at 7:30 in the morning, and it clearly showed a tumor on my pancreas.</v>
      </c>
      <c r="L139">
        <f ca="1" t="shared" si="10"/>
        <v>0.6001965939846929</v>
      </c>
      <c r="M139">
        <f t="shared" si="11"/>
        <v>14</v>
      </c>
      <c r="N139">
        <f t="shared" si="12"/>
      </c>
      <c r="O139">
        <f t="shared" si="13"/>
        <v>0</v>
      </c>
      <c r="P139">
        <f>SUM($O$127:O139)</f>
        <v>9</v>
      </c>
      <c r="Q139">
        <f t="shared" si="14"/>
      </c>
      <c r="R139" t="str">
        <f t="shared" si="15"/>
        <v>今から1年ほど前、私はガンと診断されました。</v>
      </c>
      <c r="S139" t="str">
        <f t="shared" si="16"/>
        <v>About a year ago I was diagnosed with cancer. </v>
      </c>
      <c r="T139">
        <f t="shared" si="17"/>
        <v>0</v>
      </c>
      <c r="U139">
        <f>SUM($T$127:T139)</f>
        <v>0</v>
      </c>
      <c r="V139" t="str">
        <f t="shared" si="18"/>
        <v>About a year ago I was diagnosed with cancer. </v>
      </c>
    </row>
    <row r="140" spans="1:22" ht="13.5" hidden="1">
      <c r="A140">
        <v>14</v>
      </c>
      <c r="B140" s="16">
        <f>'語彙表'!F17</f>
        <v>0</v>
      </c>
      <c r="C140" s="16">
        <f>'語彙表'!G17</f>
        <v>0</v>
      </c>
      <c r="D140" s="16">
        <f>'語彙表'!H17</f>
        <v>0</v>
      </c>
      <c r="E140" s="16">
        <f t="shared" si="4"/>
      </c>
      <c r="F140" s="16">
        <f t="shared" si="5"/>
      </c>
      <c r="G140" s="16">
        <f t="shared" si="6"/>
      </c>
      <c r="H140" s="16">
        <f t="shared" si="7"/>
      </c>
      <c r="I140" s="16">
        <f t="shared" si="8"/>
      </c>
      <c r="J140">
        <f t="shared" si="9"/>
      </c>
      <c r="K140" s="16" t="str">
        <f>'語彙表'!E17</f>
        <v>I had a scan at 7:30 in the morning, and it clearly showed a tumor on my pancreas.</v>
      </c>
      <c r="L140">
        <f ca="1" t="shared" si="10"/>
        <v>0.7471011044199658</v>
      </c>
      <c r="M140">
        <f t="shared" si="11"/>
        <v>7</v>
      </c>
      <c r="N140" t="str">
        <f t="shared" si="12"/>
        <v>そんなふうに、自分の興味と直感に従って動き回っているうちに出会ったものの多くが、後からみればこの上なく価値のあるものだったのです。</v>
      </c>
      <c r="O140">
        <f t="shared" si="13"/>
        <v>1</v>
      </c>
      <c r="P140">
        <f>SUM($O$127:O140)</f>
        <v>10</v>
      </c>
      <c r="Q140" t="str">
        <f t="shared" si="14"/>
        <v>そんなふうに、自分の興味と直感に従って動き回っているうちに出会ったものの多くが、後からみればこの上なく価値のあるものだったのです。</v>
      </c>
      <c r="R140" t="str">
        <f t="shared" si="15"/>
        <v>私は鎮静剤を服用していたのでよく分からなかったのですが、立ち会った妻に後で聞いたら、顕微鏡を覗いた医師が私の細胞を見たとき、叫び出したのだそうです。</v>
      </c>
      <c r="S140" t="str">
        <f t="shared" si="16"/>
        <v>I was sedated, but my wife, who was there, told me that when they viewed the cells under a microscope the doctors started crying</v>
      </c>
      <c r="T140">
        <f t="shared" si="17"/>
        <v>0</v>
      </c>
      <c r="U140">
        <f>SUM($T$127:T140)</f>
        <v>0</v>
      </c>
      <c r="V140" t="str">
        <f t="shared" si="18"/>
        <v>I was sedated, but my wife, who was there, told me that when they viewed the cells under a microscope the doctors started crying</v>
      </c>
    </row>
    <row r="141" spans="1:22" ht="13.5" hidden="1">
      <c r="A141">
        <v>15</v>
      </c>
      <c r="B141" s="16" t="str">
        <f>'語彙表'!F18</f>
        <v>そしてその日の夕方遅く生検を受けました。</v>
      </c>
      <c r="C141" s="16">
        <f>'語彙表'!G18</f>
        <v>0</v>
      </c>
      <c r="D141" s="16">
        <f>'語彙表'!H18</f>
        <v>0</v>
      </c>
      <c r="E141" s="16" t="str">
        <f t="shared" si="4"/>
        <v>そしてその日の夕方遅く生検を受けました。</v>
      </c>
      <c r="F141" s="16">
        <f t="shared" si="5"/>
      </c>
      <c r="G141" s="16">
        <f t="shared" si="6"/>
      </c>
      <c r="H141" s="16">
        <f t="shared" si="7"/>
      </c>
      <c r="I141" s="16">
        <f t="shared" si="8"/>
      </c>
      <c r="J141" t="str">
        <f t="shared" si="9"/>
        <v>そしてその日の夕方遅く生検を受けました。</v>
      </c>
      <c r="K141" s="16" t="str">
        <f>'語彙表'!E18</f>
        <v>Later that evening I had a biopsy,</v>
      </c>
      <c r="L141">
        <f ca="1" t="shared" si="10"/>
        <v>0.4251146778302479</v>
      </c>
      <c r="M141">
        <f t="shared" si="11"/>
        <v>19</v>
      </c>
      <c r="N141" t="str">
        <f t="shared" si="12"/>
        <v>そして最も重要なことですが、あなたの心や直感に従う勇気をもってください。</v>
      </c>
      <c r="O141">
        <f t="shared" si="13"/>
        <v>1</v>
      </c>
      <c r="P141">
        <f>SUM($O$127:O141)</f>
        <v>11</v>
      </c>
      <c r="Q141" t="str">
        <f t="shared" si="14"/>
        <v>そして最も重要なことですが、あなたの心や直感に従う勇気をもってください。</v>
      </c>
      <c r="R141" t="str">
        <f t="shared" si="15"/>
        <v>理想主義的で、いかしたツールやすばらしい考えに満ちあふれていました。</v>
      </c>
      <c r="S141" t="str">
        <f t="shared" si="16"/>
        <v>it was idealistic, and overflowing with neat tools and great notions.</v>
      </c>
      <c r="T141">
        <f t="shared" si="17"/>
        <v>0</v>
      </c>
      <c r="U141">
        <f>SUM($T$127:T141)</f>
        <v>0</v>
      </c>
      <c r="V141" t="str">
        <f t="shared" si="18"/>
        <v>it was idealistic, and overflowing with neat tools and great notions.</v>
      </c>
    </row>
    <row r="142" spans="1:22" ht="13.5" hidden="1">
      <c r="A142">
        <v>16</v>
      </c>
      <c r="B142" s="16" t="str">
        <f>'語彙表'!F19</f>
        <v>内視鏡を喉から入れ、それが胃を通って腸に達します。</v>
      </c>
      <c r="C142" s="16">
        <f>'語彙表'!G19</f>
        <v>0</v>
      </c>
      <c r="D142" s="16">
        <f>'語彙表'!H19</f>
        <v>0</v>
      </c>
      <c r="E142" s="16" t="str">
        <f t="shared" si="4"/>
        <v>内視鏡を喉から入れ、それが胃を通って腸に達します。</v>
      </c>
      <c r="F142" s="16">
        <f t="shared" si="5"/>
      </c>
      <c r="G142" s="16">
        <f t="shared" si="6"/>
      </c>
      <c r="H142" s="16">
        <f t="shared" si="7"/>
      </c>
      <c r="I142" s="16">
        <f t="shared" si="8"/>
      </c>
      <c r="J142" t="str">
        <f t="shared" si="9"/>
        <v>内視鏡を喉から入れ、それが胃を通って腸に達します。</v>
      </c>
      <c r="K142" s="16" t="str">
        <f>'語彙表'!E19</f>
        <v>they stuck an endoscope down my throat, through my stomach and into my intestines,</v>
      </c>
      <c r="L142">
        <f ca="1" t="shared" si="10"/>
        <v>0.45362329471729446</v>
      </c>
      <c r="M142">
        <f t="shared" si="11"/>
        <v>16</v>
      </c>
      <c r="N142" t="str">
        <f t="shared" si="12"/>
        <v>内視鏡を喉から入れ、それが胃を通って腸に達します。</v>
      </c>
      <c r="O142">
        <f t="shared" si="13"/>
        <v>1</v>
      </c>
      <c r="P142">
        <f>SUM($O$127:O142)</f>
        <v>12</v>
      </c>
      <c r="Q142" t="str">
        <f t="shared" si="14"/>
        <v>内視鏡を喉から入れ、それが胃を通って腸に達します。</v>
      </c>
      <c r="R142" t="str">
        <f t="shared" si="15"/>
        <v>それは美しく、歴史があり、科学ではとらえられない繊細な芸術性をもった世界です。私は夢中になりました。</v>
      </c>
      <c r="S142" t="str">
        <f t="shared" si="16"/>
        <v>It was beautiful, historical, artistically subtle in a way that science can't capture, and I found it fascinating.</v>
      </c>
      <c r="T142">
        <f t="shared" si="17"/>
        <v>0</v>
      </c>
      <c r="U142">
        <f>SUM($T$127:T142)</f>
        <v>0</v>
      </c>
      <c r="V142" t="str">
        <f t="shared" si="18"/>
        <v>It was beautiful, historical, artistically subtle in a way that science can't capture, and I found it fascinating.</v>
      </c>
    </row>
    <row r="143" spans="1:22" ht="13.5" hidden="1">
      <c r="A143">
        <v>17</v>
      </c>
      <c r="B143" s="16">
        <f>'語彙表'!F20</f>
        <v>0</v>
      </c>
      <c r="C143" s="16">
        <f>'語彙表'!G20</f>
        <v>0</v>
      </c>
      <c r="D143" s="16">
        <f>'語彙表'!H20</f>
        <v>0</v>
      </c>
      <c r="E143" s="16">
        <f t="shared" si="4"/>
      </c>
      <c r="F143" s="16">
        <f t="shared" si="5"/>
      </c>
      <c r="G143" s="16">
        <f t="shared" si="6"/>
      </c>
      <c r="H143" s="16">
        <f t="shared" si="7"/>
      </c>
      <c r="I143" s="16">
        <f t="shared" si="8"/>
      </c>
      <c r="J143">
        <f t="shared" si="9"/>
      </c>
      <c r="K143" s="16">
        <f>'語彙表'!E20</f>
        <v>0</v>
      </c>
      <c r="L143">
        <f ca="1" t="shared" si="10"/>
        <v>0.6245455770171313</v>
      </c>
      <c r="M143">
        <f t="shared" si="11"/>
        <v>12</v>
      </c>
      <c r="N143" t="str">
        <f t="shared" si="12"/>
        <v>今から1年ほど前、私はガンと診断されました。</v>
      </c>
      <c r="O143">
        <f t="shared" si="13"/>
        <v>1</v>
      </c>
      <c r="P143">
        <f>SUM($O$127:O143)</f>
        <v>13</v>
      </c>
      <c r="Q143" t="str">
        <f t="shared" si="14"/>
        <v>今から1年ほど前、私はガンと診断されました。</v>
      </c>
      <c r="R143" t="str">
        <f t="shared" si="15"/>
        <v>私を養子に出すことにしました。</v>
      </c>
      <c r="S143" t="str">
        <f t="shared" si="16"/>
        <v>and she decided to put me up for adoption.</v>
      </c>
      <c r="T143">
        <f t="shared" si="17"/>
        <v>0</v>
      </c>
      <c r="U143">
        <f>SUM($T$127:T143)</f>
        <v>0</v>
      </c>
      <c r="V143" t="str">
        <f t="shared" si="18"/>
        <v>and she decided to put me up for adoption.</v>
      </c>
    </row>
    <row r="144" spans="1:22" ht="13.5" hidden="1">
      <c r="A144">
        <v>18</v>
      </c>
      <c r="B144" s="16" t="str">
        <f>'語彙表'!F21</f>
        <v>私は鎮静剤を服用していたのでよく分からなかったのですが、立ち会った妻に後で聞いたら、顕微鏡を覗いた医師が私の細胞を見たとき、叫び出したのだそうです。</v>
      </c>
      <c r="C144" s="16">
        <f>'語彙表'!G21</f>
        <v>0</v>
      </c>
      <c r="D144" s="16">
        <f>'語彙表'!H21</f>
        <v>0</v>
      </c>
      <c r="E144" s="16" t="str">
        <f t="shared" si="4"/>
        <v>私は鎮静剤を服用していたのでよく分からなかったのですが、立ち会った妻に後で聞いたら、顕微鏡を覗いた医師が私の細胞を見たとき、叫び出したのだそうです。</v>
      </c>
      <c r="F144" s="16">
        <f t="shared" si="5"/>
      </c>
      <c r="G144" s="16">
        <f t="shared" si="6"/>
      </c>
      <c r="H144" s="16">
        <f t="shared" si="7"/>
      </c>
      <c r="I144" s="16">
        <f t="shared" si="8"/>
      </c>
      <c r="J144" t="str">
        <f t="shared" si="9"/>
        <v>私は鎮静剤を服用していたのでよく分からなかったのですが、立ち会った妻に後で聞いたら、顕微鏡を覗いた医師が私の細胞を見たとき、叫び出したのだそうです。</v>
      </c>
      <c r="K144" s="16" t="str">
        <f>'語彙表'!E21</f>
        <v>I was sedated, but my wife, who was there, told me that when they viewed the cells under a microscope the doctors started crying</v>
      </c>
      <c r="L144">
        <f ca="1" t="shared" si="10"/>
        <v>0.4259262199488063</v>
      </c>
      <c r="M144">
        <f t="shared" si="11"/>
        <v>18</v>
      </c>
      <c r="N144" t="str">
        <f t="shared" si="12"/>
        <v>私は鎮静剤を服用していたのでよく分からなかったのですが、立ち会った妻に後で聞いたら、顕微鏡を覗いた医師が私の細胞を見たとき、叫び出したのだそうです。</v>
      </c>
      <c r="O144">
        <f t="shared" si="13"/>
        <v>1</v>
      </c>
      <c r="P144">
        <f>SUM($O$127:O144)</f>
        <v>14</v>
      </c>
      <c r="Q144" t="str">
        <f t="shared" si="14"/>
        <v>私は鎮静剤を服用していたのでよく分からなかったのですが、立ち会った妻に後で聞いたら、顕微鏡を覗いた医師が私の細胞を見たとき、叫び出したのだそうです。</v>
      </c>
      <c r="R144" t="str">
        <f t="shared" si="15"/>
        <v>私の生みの母親は若い未婚の大学院生だったため、</v>
      </c>
      <c r="S144" t="str">
        <f t="shared" si="16"/>
        <v>My biological mother was a young, unwed college graduate student, </v>
      </c>
      <c r="T144">
        <f t="shared" si="17"/>
        <v>0</v>
      </c>
      <c r="U144">
        <f>SUM($T$127:T144)</f>
        <v>0</v>
      </c>
      <c r="V144" t="str">
        <f t="shared" si="18"/>
        <v>My biological mother was a young, unwed college graduate student, </v>
      </c>
    </row>
    <row r="145" spans="1:22" ht="13.5" hidden="1">
      <c r="A145">
        <v>19</v>
      </c>
      <c r="B145" s="16" t="str">
        <f>'語彙表'!F22</f>
        <v>そして最も重要なことですが、あなたの心や直感に従う勇気をもってください。</v>
      </c>
      <c r="C145" s="16">
        <f>'語彙表'!G22</f>
        <v>0</v>
      </c>
      <c r="D145" s="16">
        <f>'語彙表'!H22</f>
        <v>0</v>
      </c>
      <c r="E145" s="16" t="str">
        <f t="shared" si="4"/>
        <v>そして最も重要なことですが、あなたの心や直感に従う勇気をもってください。</v>
      </c>
      <c r="F145" s="16">
        <f t="shared" si="5"/>
      </c>
      <c r="G145" s="16">
        <f t="shared" si="6"/>
      </c>
      <c r="H145" s="16">
        <f t="shared" si="7"/>
      </c>
      <c r="I145" s="16">
        <f t="shared" si="8"/>
      </c>
      <c r="J145" t="str">
        <f t="shared" si="9"/>
        <v>そして最も重要なことですが、あなたの心や直感に従う勇気をもってください。</v>
      </c>
      <c r="K145" s="16" t="str">
        <f>'語彙表'!E22</f>
        <v>And most important, have the courage to follow your heart and intuition.</v>
      </c>
      <c r="L145">
        <f ca="1" t="shared" si="10"/>
        <v>0.3462038732098762</v>
      </c>
      <c r="M145">
        <f t="shared" si="11"/>
        <v>20</v>
      </c>
      <c r="N145" t="str">
        <f t="shared" si="12"/>
        <v>理想主義的で、いかしたツールやすばらしい考えに満ちあふれていました。</v>
      </c>
      <c r="O145">
        <f t="shared" si="13"/>
        <v>1</v>
      </c>
      <c r="P145">
        <f>SUM($O$127:O145)</f>
        <v>15</v>
      </c>
      <c r="Q145" t="str">
        <f t="shared" si="14"/>
        <v>理想主義的で、いかしたツールやすばらしい考えに満ちあふれていました。</v>
      </c>
      <c r="R145" t="str">
        <f t="shared" si="15"/>
        <v>本日は、世界有数の大学の1つを卒業される皆さんとここに同席することができ、たいへん光栄に思います</v>
      </c>
      <c r="S145" t="str">
        <f t="shared" si="16"/>
        <v>I am honored to be with you today at your commencement from one of the finest universities in the world.</v>
      </c>
      <c r="T145">
        <f t="shared" si="17"/>
        <v>0</v>
      </c>
      <c r="U145">
        <f>SUM($T$127:T145)</f>
        <v>0</v>
      </c>
      <c r="V145" t="str">
        <f t="shared" si="18"/>
        <v>I am honored to be with you today at your commencement from one of the finest universities in the world.</v>
      </c>
    </row>
    <row r="146" spans="1:22" ht="13.5" hidden="1">
      <c r="A146">
        <v>20</v>
      </c>
      <c r="B146" s="16" t="str">
        <f>'語彙表'!F23</f>
        <v>理想主義的で、いかしたツールやすばらしい考えに満ちあふれていました。</v>
      </c>
      <c r="C146" s="16">
        <f>'語彙表'!G23</f>
        <v>0</v>
      </c>
      <c r="D146" s="16">
        <f>'語彙表'!H23</f>
        <v>0</v>
      </c>
      <c r="E146" s="16" t="str">
        <f t="shared" si="4"/>
        <v>理想主義的で、いかしたツールやすばらしい考えに満ちあふれていました。</v>
      </c>
      <c r="F146" s="16">
        <f t="shared" si="5"/>
      </c>
      <c r="G146" s="16">
        <f t="shared" si="6"/>
      </c>
      <c r="H146" s="16">
        <f t="shared" si="7"/>
      </c>
      <c r="I146" s="16">
        <f t="shared" si="8"/>
      </c>
      <c r="J146" t="str">
        <f t="shared" si="9"/>
        <v>理想主義的で、いかしたツールやすばらしい考えに満ちあふれていました。</v>
      </c>
      <c r="K146" s="16" t="str">
        <f>'語彙表'!E23</f>
        <v>it was idealistic, and overflowing with neat tools and great notions.</v>
      </c>
      <c r="L146">
        <f ca="1" t="shared" si="10"/>
        <v>0.24883426752526905</v>
      </c>
      <c r="M146">
        <f t="shared" si="11"/>
        <v>22</v>
      </c>
      <c r="N146">
        <f t="shared" si="12"/>
      </c>
      <c r="O146">
        <f t="shared" si="13"/>
        <v>0</v>
      </c>
      <c r="P146">
        <f>SUM($O$127:O146)</f>
        <v>15</v>
      </c>
      <c r="Q146">
        <f t="shared" si="14"/>
      </c>
      <c r="R146" t="e">
        <f t="shared" si="15"/>
        <v>#N/A</v>
      </c>
      <c r="S146" t="e">
        <f t="shared" si="16"/>
        <v>#N/A</v>
      </c>
      <c r="T146">
        <f t="shared" si="17"/>
        <v>1</v>
      </c>
      <c r="U146">
        <f>SUM($T$127:T146)</f>
        <v>1</v>
      </c>
      <c r="V146" t="str">
        <f t="shared" si="18"/>
        <v>I learned about serif and san serif typefaces, about varying the amount of space between different letter combinations, about what makes great typography great.</v>
      </c>
    </row>
    <row r="147" spans="1:22" ht="13.5" hidden="1">
      <c r="A147">
        <v>21</v>
      </c>
      <c r="B147" s="16" t="str">
        <f>'語彙表'!F24</f>
        <v>そして今、卒業して新たな人生に踏み出すあなた方に対しても、同じことを願っています。</v>
      </c>
      <c r="C147" s="16">
        <f>'語彙表'!G24</f>
        <v>0</v>
      </c>
      <c r="D147" s="16">
        <f>'語彙表'!H24</f>
        <v>0</v>
      </c>
      <c r="E147" s="16" t="str">
        <f t="shared" si="4"/>
        <v>そして今、卒業して新たな人生に踏み出すあなた方に対しても、同じことを願っています。</v>
      </c>
      <c r="F147" s="16">
        <f t="shared" si="5"/>
      </c>
      <c r="G147" s="16">
        <f t="shared" si="6"/>
      </c>
      <c r="H147" s="16">
        <f t="shared" si="7"/>
      </c>
      <c r="I147" s="16">
        <f t="shared" si="8"/>
      </c>
      <c r="J147" t="str">
        <f t="shared" si="9"/>
        <v>そして今、卒業して新たな人生に踏み出すあなた方に対しても、同じことを願っています。</v>
      </c>
      <c r="K147" s="16" t="str">
        <f>'語彙表'!E24</f>
        <v>And now, as you graduate to begin anew, I wish that for you.</v>
      </c>
      <c r="L147">
        <f ca="1" t="shared" si="10"/>
        <v>0.44484694167853434</v>
      </c>
      <c r="M147">
        <f t="shared" si="11"/>
        <v>17</v>
      </c>
      <c r="N147">
        <f t="shared" si="12"/>
      </c>
      <c r="O147">
        <f t="shared" si="13"/>
        <v>0</v>
      </c>
      <c r="P147">
        <f>SUM($O$127:O147)</f>
        <v>15</v>
      </c>
      <c r="Q147">
        <f t="shared" si="14"/>
      </c>
      <c r="R147" t="e">
        <f t="shared" si="15"/>
        <v>#N/A</v>
      </c>
      <c r="S147" t="e">
        <f t="shared" si="16"/>
        <v>#N/A</v>
      </c>
      <c r="T147">
        <f t="shared" si="17"/>
        <v>1</v>
      </c>
      <c r="U147">
        <f>SUM($T$127:T147)</f>
        <v>2</v>
      </c>
      <c r="V147" t="str">
        <f t="shared" si="18"/>
        <v>I would walk the 7 miles across town every Sunday night to get one good meal a week at the Hare Krishna temple.</v>
      </c>
    </row>
    <row r="148" spans="1:22" ht="13.5" hidden="1">
      <c r="A148">
        <v>22</v>
      </c>
      <c r="B148" s="16">
        <f>'語彙表'!F25</f>
        <v>0</v>
      </c>
      <c r="C148" s="16">
        <f>'語彙表'!G25</f>
        <v>0</v>
      </c>
      <c r="D148" s="16">
        <f>'語彙表'!H25</f>
        <v>0</v>
      </c>
      <c r="E148" s="16">
        <f t="shared" si="4"/>
      </c>
      <c r="F148" s="16">
        <f t="shared" si="5"/>
      </c>
      <c r="G148" s="16">
        <f t="shared" si="6"/>
      </c>
      <c r="H148" s="16">
        <f t="shared" si="7"/>
      </c>
      <c r="I148" s="16">
        <f t="shared" si="8"/>
      </c>
      <c r="J148">
        <f t="shared" si="9"/>
      </c>
      <c r="K148" s="16">
        <f>'語彙表'!E25</f>
        <v>0</v>
      </c>
      <c r="L148">
        <f ca="1" t="shared" si="10"/>
        <v>0.6992788335665836</v>
      </c>
      <c r="M148">
        <f t="shared" si="11"/>
        <v>9</v>
      </c>
      <c r="N148" t="str">
        <f t="shared" si="12"/>
        <v>それは美しく、歴史があり、科学ではとらえられない繊細な芸術性をもった世界です。私は夢中になりました。</v>
      </c>
      <c r="O148">
        <f t="shared" si="13"/>
        <v>1</v>
      </c>
      <c r="P148">
        <f>SUM($O$127:O148)</f>
        <v>16</v>
      </c>
      <c r="Q148" t="str">
        <f t="shared" si="14"/>
        <v>それは美しく、歴史があり、科学ではとらえられない繊細な芸術性をもった世界です。私は夢中になりました。</v>
      </c>
      <c r="R148" t="e">
        <f t="shared" si="15"/>
        <v>#N/A</v>
      </c>
      <c r="S148" t="e">
        <f t="shared" si="16"/>
        <v>#N/A</v>
      </c>
      <c r="T148">
        <f t="shared" si="17"/>
        <v>1</v>
      </c>
      <c r="U148">
        <f>SUM($T$127:T148)</f>
        <v>3</v>
      </c>
      <c r="V148" t="str">
        <f t="shared" si="18"/>
        <v>Later that evening I had a biopsy,</v>
      </c>
    </row>
    <row r="149" spans="1:22" ht="13.5" hidden="1">
      <c r="A149">
        <v>23</v>
      </c>
      <c r="B149" s="16">
        <f>'語彙表'!F26</f>
        <v>0</v>
      </c>
      <c r="C149" s="16">
        <f>'語彙表'!G26</f>
        <v>0</v>
      </c>
      <c r="D149" s="16">
        <f>'語彙表'!H26</f>
        <v>0</v>
      </c>
      <c r="E149" s="16">
        <f t="shared" si="4"/>
      </c>
      <c r="F149" s="16">
        <f t="shared" si="5"/>
      </c>
      <c r="G149" s="16">
        <f t="shared" si="6"/>
      </c>
      <c r="H149" s="16">
        <f t="shared" si="7"/>
      </c>
      <c r="I149" s="16">
        <f t="shared" si="8"/>
      </c>
      <c r="J149">
        <f t="shared" si="9"/>
      </c>
      <c r="K149" s="16">
        <f>'語彙表'!E26</f>
        <v>0</v>
      </c>
      <c r="L149">
        <f ca="1" t="shared" si="10"/>
        <v>0.8878617268331328</v>
      </c>
      <c r="M149">
        <f t="shared" si="11"/>
        <v>3</v>
      </c>
      <c r="N149" t="str">
        <f t="shared" si="12"/>
        <v>私を養子に出すことにしました。</v>
      </c>
      <c r="O149">
        <f t="shared" si="13"/>
        <v>1</v>
      </c>
      <c r="P149">
        <f>SUM($O$127:O149)</f>
        <v>17</v>
      </c>
      <c r="Q149" t="str">
        <f t="shared" si="14"/>
        <v>私を養子に出すことにしました。</v>
      </c>
      <c r="R149" t="e">
        <f t="shared" si="15"/>
        <v>#N/A</v>
      </c>
      <c r="S149" t="e">
        <f t="shared" si="16"/>
        <v>#N/A</v>
      </c>
      <c r="T149">
        <f t="shared" si="17"/>
        <v>1</v>
      </c>
      <c r="U149">
        <f>SUM($T$127:T149)</f>
        <v>4</v>
      </c>
      <c r="V149" t="str">
        <f t="shared" si="18"/>
        <v>But something slowly began to dawn on me — I still loved what I did.</v>
      </c>
    </row>
    <row r="150" spans="1:22" ht="13.5" hidden="1">
      <c r="A150">
        <v>24</v>
      </c>
      <c r="B150" s="16">
        <f>'語彙表'!F27</f>
        <v>0</v>
      </c>
      <c r="C150" s="16">
        <f>'語彙表'!G27</f>
        <v>0</v>
      </c>
      <c r="D150" s="16">
        <f>'語彙表'!H27</f>
        <v>0</v>
      </c>
      <c r="E150" s="16">
        <f t="shared" si="4"/>
      </c>
      <c r="F150" s="16">
        <f t="shared" si="5"/>
      </c>
      <c r="G150" s="16">
        <f t="shared" si="6"/>
      </c>
      <c r="H150" s="16">
        <f t="shared" si="7"/>
      </c>
      <c r="I150" s="16">
        <f t="shared" si="8"/>
      </c>
      <c r="J150">
        <f t="shared" si="9"/>
      </c>
      <c r="K150" s="16">
        <f>'語彙表'!E27</f>
        <v>0</v>
      </c>
      <c r="L150">
        <f ca="1" t="shared" si="10"/>
        <v>0.9115275606699675</v>
      </c>
      <c r="M150">
        <f t="shared" si="11"/>
        <v>2</v>
      </c>
      <c r="N150" t="str">
        <f t="shared" si="12"/>
        <v>私の生みの母親は若い未婚の大学院生だったため、</v>
      </c>
      <c r="O150">
        <f t="shared" si="13"/>
        <v>1</v>
      </c>
      <c r="P150">
        <f>SUM($O$127:O150)</f>
        <v>18</v>
      </c>
      <c r="Q150" t="str">
        <f t="shared" si="14"/>
        <v>私の生みの母親は若い未婚の大学院生だったため、</v>
      </c>
      <c r="R150" t="e">
        <f t="shared" si="15"/>
        <v>#N/A</v>
      </c>
      <c r="S150" t="e">
        <f t="shared" si="16"/>
        <v>#N/A</v>
      </c>
      <c r="T150">
        <f t="shared" si="17"/>
        <v>1</v>
      </c>
      <c r="U150">
        <f>SUM($T$127:T150)</f>
        <v>5</v>
      </c>
      <c r="V150" t="str">
        <f t="shared" si="18"/>
        <v>When we did, our Board of Directors sided with him.</v>
      </c>
    </row>
    <row r="151" spans="1:22" ht="13.5" hidden="1">
      <c r="A151">
        <v>25</v>
      </c>
      <c r="B151" s="16">
        <f>'語彙表'!F28</f>
        <v>0</v>
      </c>
      <c r="C151" s="16">
        <f>'語彙表'!G28</f>
        <v>0</v>
      </c>
      <c r="D151" s="16">
        <f>'語彙表'!H28</f>
        <v>0</v>
      </c>
      <c r="E151" s="16">
        <f t="shared" si="4"/>
      </c>
      <c r="F151" s="16">
        <f t="shared" si="5"/>
      </c>
      <c r="G151" s="16">
        <f t="shared" si="6"/>
      </c>
      <c r="H151" s="16"/>
      <c r="I151" s="16">
        <f t="shared" si="8"/>
      </c>
      <c r="J151">
        <f t="shared" si="9"/>
      </c>
      <c r="K151" s="16">
        <f>'語彙表'!E28</f>
        <v>0</v>
      </c>
      <c r="L151">
        <f ca="1" t="shared" si="10"/>
        <v>0.9703729016418459</v>
      </c>
      <c r="M151">
        <f t="shared" si="11"/>
        <v>1</v>
      </c>
      <c r="N151" t="str">
        <f t="shared" si="12"/>
        <v>本日は、世界有数の大学の1つを卒業される皆さんとここに同席することができ、たいへん光栄に思います</v>
      </c>
      <c r="O151">
        <f t="shared" si="13"/>
        <v>1</v>
      </c>
      <c r="P151">
        <f>SUM($O$127:O151)</f>
        <v>19</v>
      </c>
      <c r="Q151" t="str">
        <f t="shared" si="14"/>
        <v>本日は、世界有数の大学の1つを卒業される皆さんとここに同席することができ、たいへん光栄に思います</v>
      </c>
      <c r="R151" t="e">
        <f t="shared" si="15"/>
        <v>#N/A</v>
      </c>
      <c r="S151" t="e">
        <f t="shared" si="16"/>
        <v>#N/A</v>
      </c>
      <c r="T151">
        <f t="shared" si="17"/>
        <v>1</v>
      </c>
      <c r="U151">
        <f>SUM($T$127:T151)</f>
        <v>6</v>
      </c>
      <c r="V151" t="str">
        <f t="shared" si="18"/>
        <v> and all of my working-class parents' savings were being spent on my college tuition.</v>
      </c>
    </row>
    <row r="152" spans="1:22" ht="13.5" hidden="1">
      <c r="A152"/>
      <c r="B152" s="16"/>
      <c r="C152" s="16"/>
      <c r="U152">
        <f>U151+1</f>
        <v>7</v>
      </c>
      <c r="V152" t="str">
        <f t="shared" si="18"/>
        <v>I had a scan at 7:30 in the morning, and it clearly showed a tumor on my pancreas.</v>
      </c>
    </row>
    <row r="153" spans="1:22" ht="13.5" hidden="1">
      <c r="A153"/>
      <c r="B153" s="16"/>
      <c r="C153" s="16"/>
      <c r="U153">
        <f>U152+1</f>
        <v>8</v>
      </c>
      <c r="V153" t="str">
        <f t="shared" si="18"/>
        <v>She only relented a few months later when my parents promised that I would go to college.</v>
      </c>
    </row>
    <row r="154" spans="1:22" ht="13.5" hidden="1">
      <c r="A154"/>
      <c r="B154" s="16"/>
      <c r="C154" s="16"/>
      <c r="U154">
        <f>U153+1</f>
        <v>9</v>
      </c>
      <c r="V154" t="str">
        <f t="shared" si="18"/>
        <v>And now, as you graduate to begin anew, I wish that for you.</v>
      </c>
    </row>
    <row r="155" spans="1:3" ht="13.5" hidden="1">
      <c r="A155"/>
      <c r="B155" s="16"/>
      <c r="C155" s="16"/>
    </row>
    <row r="156" s="11" customFormat="1" ht="13.5" hidden="1">
      <c r="A156" s="17"/>
    </row>
    <row r="157" spans="1:3" s="14" customFormat="1" ht="13.5" hidden="1">
      <c r="A157" s="18"/>
      <c r="B157" t="s">
        <v>5</v>
      </c>
      <c r="C157" s="14" t="s">
        <v>4</v>
      </c>
    </row>
    <row r="158" spans="1:3" s="14" customFormat="1" ht="13.5" hidden="1">
      <c r="A158" s="18">
        <v>1</v>
      </c>
      <c r="B158" t="str">
        <f>R127</f>
        <v>セリフとサンセリフの書体、さまざまな字の組み合わせに応じて文字間隔を調整する手法や、美しい字体は何が美しいのかなどを学びました。</v>
      </c>
      <c r="C158" t="str">
        <f aca="true" t="shared" si="19" ref="C158:C185">V127</f>
        <v>I learned about serif and san serif typefaces, about varying the amount of space between different letter combinations, about what makes great typography great.</v>
      </c>
    </row>
    <row r="159" spans="1:3" s="14" customFormat="1" ht="13.5" hidden="1">
      <c r="A159" s="18">
        <v>2</v>
      </c>
      <c r="B159" t="str">
        <f aca="true" t="shared" si="20" ref="B159:B182">R128</f>
        <v>毎週日曜の夜は、7マイル歩いて街を抜け、ハーレ・クリシュナ寺院に行っておいしいご飯にありつきました。</v>
      </c>
      <c r="C159" t="str">
        <f t="shared" si="19"/>
        <v>I would walk the 7 miles across town every Sunday night to get one good meal a week at the Hare Krishna temple.</v>
      </c>
    </row>
    <row r="160" spans="1:3" s="14" customFormat="1" ht="13.5" hidden="1">
      <c r="A160" s="18">
        <v>3</v>
      </c>
      <c r="B160" t="str">
        <f t="shared" si="20"/>
        <v>そしてその日の夕方遅く生検を受けました。</v>
      </c>
      <c r="C160" t="str">
        <f t="shared" si="19"/>
        <v>Later that evening I had a biopsy,</v>
      </c>
    </row>
    <row r="161" spans="1:3" s="14" customFormat="1" ht="13.5" hidden="1">
      <c r="A161" s="18">
        <v>4</v>
      </c>
      <c r="B161" t="str">
        <f t="shared" si="20"/>
        <v> しかし、やがて私の中で何かが見え始めました。私はまだ自分の仕事を愛していました。</v>
      </c>
      <c r="C161" t="str">
        <f t="shared" si="19"/>
        <v>But something slowly began to dawn on me — I still loved what I did.</v>
      </c>
    </row>
    <row r="162" spans="1:3" s="14" customFormat="1" ht="13.5" hidden="1">
      <c r="A162" s="18">
        <v>5</v>
      </c>
      <c r="B162" t="str">
        <f t="shared" si="20"/>
        <v>そのとき取締役会が支持したのは彼のほうだったのです。</v>
      </c>
      <c r="C162" t="str">
        <f t="shared" si="19"/>
        <v>When we did, our Board of Directors sided with him.</v>
      </c>
    </row>
    <row r="163" spans="1:3" s="14" customFormat="1" ht="13.5" hidden="1">
      <c r="A163" s="18">
        <v>6</v>
      </c>
      <c r="B163" t="str">
        <f t="shared" si="20"/>
        <v>労働者階級だった両親の貯蓄はすべて大学の学費に消えていってしまいます。</v>
      </c>
      <c r="C163" t="str">
        <f t="shared" si="19"/>
        <v> and all of my working-class parents' savings were being spent on my college tuition.</v>
      </c>
    </row>
    <row r="164" spans="1:3" s="14" customFormat="1" ht="13.5" hidden="1">
      <c r="A164" s="18">
        <v>7</v>
      </c>
      <c r="B164" t="str">
        <f t="shared" si="20"/>
        <v>朝の7時半にスキャンを受けたところ、私のすい臓にはっきりと腫瘍が映っていました。</v>
      </c>
      <c r="C164" t="str">
        <f t="shared" si="19"/>
        <v>I had a scan at 7:30 in the morning, and it clearly showed a tumor on my pancreas.</v>
      </c>
    </row>
    <row r="165" spans="1:3" s="14" customFormat="1" ht="13.5" hidden="1">
      <c r="A165" s="18">
        <v>8</v>
      </c>
      <c r="B165" t="str">
        <f t="shared" si="20"/>
        <v>彼女が折れたのは数ヶ月後です。両親が、私を大学に行かせると約束したからでした</v>
      </c>
      <c r="C165" t="str">
        <f t="shared" si="19"/>
        <v>She only relented a few months later when my parents promised that I would go to college.</v>
      </c>
    </row>
    <row r="166" spans="1:3" s="14" customFormat="1" ht="13.5" hidden="1">
      <c r="A166" s="18">
        <v>9</v>
      </c>
      <c r="B166" t="str">
        <f t="shared" si="20"/>
        <v>そして今、卒業して新たな人生に踏み出すあなた方に対しても、同じことを願っています。</v>
      </c>
      <c r="C166" t="str">
        <f t="shared" si="19"/>
        <v>And now, as you graduate to begin anew, I wish that for you.</v>
      </c>
    </row>
    <row r="167" spans="1:3" s="14" customFormat="1" ht="13.5" hidden="1">
      <c r="A167" s="18">
        <v>10</v>
      </c>
      <c r="B167" t="str">
        <f t="shared" si="20"/>
        <v>そんなふうに、自分の興味と直感に従って動き回っているうちに出会ったものの多くが、後からみればこの上なく価値のあるものだったのです。</v>
      </c>
      <c r="C167" t="str">
        <f t="shared" si="19"/>
        <v>And much of what I stumbled into by following my curiosity and intuition turned out to be priceless later on.</v>
      </c>
    </row>
    <row r="168" spans="1:3" s="14" customFormat="1" ht="13.5" hidden="1">
      <c r="A168" s="18">
        <v>11</v>
      </c>
      <c r="B168" t="str">
        <f t="shared" si="20"/>
        <v>そして最も重要なことですが、あなたの心や直感に従う勇気をもってください。</v>
      </c>
      <c r="C168" t="str">
        <f t="shared" si="19"/>
        <v>And most important, have the courage to follow your heart and intuition.</v>
      </c>
    </row>
    <row r="169" spans="1:3" s="14" customFormat="1" ht="13.5" hidden="1">
      <c r="A169" s="18">
        <v>12</v>
      </c>
      <c r="B169" t="str">
        <f t="shared" si="20"/>
        <v>内視鏡を喉から入れ、それが胃を通って腸に達します。</v>
      </c>
      <c r="C169" t="str">
        <f t="shared" si="19"/>
        <v>they stuck an endoscope down my throat, through my stomach and into my intestines,</v>
      </c>
    </row>
    <row r="170" spans="1:3" s="14" customFormat="1" ht="13.5" hidden="1">
      <c r="A170" s="18">
        <v>13</v>
      </c>
      <c r="B170" t="str">
        <f t="shared" si="20"/>
        <v>今から1年ほど前、私はガンと診断されました。</v>
      </c>
      <c r="C170" t="str">
        <f t="shared" si="19"/>
        <v>About a year ago I was diagnosed with cancer. </v>
      </c>
    </row>
    <row r="171" spans="1:3" s="14" customFormat="1" ht="13.5" hidden="1">
      <c r="A171" s="18">
        <v>14</v>
      </c>
      <c r="B171" t="str">
        <f t="shared" si="20"/>
        <v>私は鎮静剤を服用していたのでよく分からなかったのですが、立ち会った妻に後で聞いたら、顕微鏡を覗いた医師が私の細胞を見たとき、叫び出したのだそうです。</v>
      </c>
      <c r="C171" t="str">
        <f t="shared" si="19"/>
        <v>I was sedated, but my wife, who was there, told me that when they viewed the cells under a microscope the doctors started crying</v>
      </c>
    </row>
    <row r="172" spans="1:3" s="14" customFormat="1" ht="13.5" hidden="1">
      <c r="A172" s="18">
        <v>15</v>
      </c>
      <c r="B172" t="str">
        <f t="shared" si="20"/>
        <v>理想主義的で、いかしたツールやすばらしい考えに満ちあふれていました。</v>
      </c>
      <c r="C172" t="str">
        <f t="shared" si="19"/>
        <v>it was idealistic, and overflowing with neat tools and great notions.</v>
      </c>
    </row>
    <row r="173" spans="1:3" s="14" customFormat="1" ht="13.5" hidden="1">
      <c r="A173" s="18">
        <v>16</v>
      </c>
      <c r="B173" t="str">
        <f t="shared" si="20"/>
        <v>それは美しく、歴史があり、科学ではとらえられない繊細な芸術性をもった世界です。私は夢中になりました。</v>
      </c>
      <c r="C173" t="str">
        <f t="shared" si="19"/>
        <v>It was beautiful, historical, artistically subtle in a way that science can't capture, and I found it fascinating.</v>
      </c>
    </row>
    <row r="174" spans="1:3" s="14" customFormat="1" ht="13.5" hidden="1">
      <c r="A174" s="18">
        <v>17</v>
      </c>
      <c r="B174" t="str">
        <f t="shared" si="20"/>
        <v>私を養子に出すことにしました。</v>
      </c>
      <c r="C174" t="str">
        <f t="shared" si="19"/>
        <v>and she decided to put me up for adoption.</v>
      </c>
    </row>
    <row r="175" spans="1:3" s="14" customFormat="1" ht="13.5" hidden="1">
      <c r="A175" s="18">
        <v>18</v>
      </c>
      <c r="B175" t="str">
        <f t="shared" si="20"/>
        <v>私の生みの母親は若い未婚の大学院生だったため、</v>
      </c>
      <c r="C175" t="str">
        <f t="shared" si="19"/>
        <v>My biological mother was a young, unwed college graduate student, </v>
      </c>
    </row>
    <row r="176" spans="1:3" s="14" customFormat="1" ht="13.5" hidden="1">
      <c r="A176" s="18">
        <v>19</v>
      </c>
      <c r="B176" t="str">
        <f t="shared" si="20"/>
        <v>本日は、世界有数の大学の1つを卒業される皆さんとここに同席することができ、たいへん光栄に思います</v>
      </c>
      <c r="C176" t="str">
        <f t="shared" si="19"/>
        <v>I am honored to be with you today at your commencement from one of the finest universities in the world.</v>
      </c>
    </row>
    <row r="177" spans="1:3" s="14" customFormat="1" ht="13.5" hidden="1">
      <c r="A177" s="18">
        <v>20</v>
      </c>
      <c r="B177" t="e">
        <f t="shared" si="20"/>
        <v>#N/A</v>
      </c>
      <c r="C177" t="str">
        <f t="shared" si="19"/>
        <v>I learned about serif and san serif typefaces, about varying the amount of space between different letter combinations, about what makes great typography great.</v>
      </c>
    </row>
    <row r="178" spans="1:3" s="14" customFormat="1" ht="13.5" hidden="1">
      <c r="A178" s="18">
        <v>21</v>
      </c>
      <c r="B178" t="e">
        <f t="shared" si="20"/>
        <v>#N/A</v>
      </c>
      <c r="C178" t="str">
        <f t="shared" si="19"/>
        <v>I would walk the 7 miles across town every Sunday night to get one good meal a week at the Hare Krishna temple.</v>
      </c>
    </row>
    <row r="179" spans="1:3" s="14" customFormat="1" ht="13.5" hidden="1">
      <c r="A179" s="18">
        <v>22</v>
      </c>
      <c r="B179" t="e">
        <f t="shared" si="20"/>
        <v>#N/A</v>
      </c>
      <c r="C179" t="str">
        <f t="shared" si="19"/>
        <v>Later that evening I had a biopsy,</v>
      </c>
    </row>
    <row r="180" spans="1:3" s="14" customFormat="1" ht="13.5" hidden="1">
      <c r="A180" s="18">
        <v>23</v>
      </c>
      <c r="B180" t="e">
        <f t="shared" si="20"/>
        <v>#N/A</v>
      </c>
      <c r="C180" t="str">
        <f t="shared" si="19"/>
        <v>But something slowly began to dawn on me — I still loved what I did.</v>
      </c>
    </row>
    <row r="181" spans="1:3" s="14" customFormat="1" ht="13.5" hidden="1">
      <c r="A181" s="18">
        <v>24</v>
      </c>
      <c r="B181" t="e">
        <f t="shared" si="20"/>
        <v>#N/A</v>
      </c>
      <c r="C181" t="str">
        <f t="shared" si="19"/>
        <v>When we did, our Board of Directors sided with him.</v>
      </c>
    </row>
    <row r="182" spans="1:3" s="14" customFormat="1" ht="13.5" hidden="1">
      <c r="A182" s="18">
        <v>25</v>
      </c>
      <c r="B182" t="e">
        <f t="shared" si="20"/>
        <v>#N/A</v>
      </c>
      <c r="C182" t="str">
        <f t="shared" si="19"/>
        <v> and all of my working-class parents' savings were being spent on my college tuition.</v>
      </c>
    </row>
    <row r="183" spans="1:3" s="14" customFormat="1" ht="13.5" hidden="1">
      <c r="A183" s="18"/>
      <c r="C183" t="str">
        <f t="shared" si="19"/>
        <v>I had a scan at 7:30 in the morning, and it clearly showed a tumor on my pancreas.</v>
      </c>
    </row>
    <row r="184" spans="1:3" s="14" customFormat="1" ht="13.5" hidden="1">
      <c r="A184" s="18"/>
      <c r="C184" t="str">
        <f t="shared" si="19"/>
        <v>She only relented a few months later when my parents promised that I would go to college.</v>
      </c>
    </row>
    <row r="185" spans="1:3" s="14" customFormat="1" ht="13.5" hidden="1">
      <c r="A185" s="18"/>
      <c r="C185" t="str">
        <f t="shared" si="19"/>
        <v>And now, as you graduate to begin anew, I wish that for you.</v>
      </c>
    </row>
    <row r="186" spans="1:3" s="14" customFormat="1" ht="13.5" hidden="1">
      <c r="A186" s="18"/>
      <c r="C186"/>
    </row>
    <row r="187" ht="13.5" hidden="1"/>
    <row r="188" s="11" customFormat="1" ht="13.5" hidden="1">
      <c r="A188" s="17"/>
    </row>
    <row r="189" spans="1:3" ht="13.5" hidden="1">
      <c r="A189" s="16">
        <v>1</v>
      </c>
      <c r="B189" t="str">
        <f>B158</f>
        <v>セリフとサンセリフの書体、さまざまな字の組み合わせに応じて文字間隔を調整する手法や、美しい字体は何が美しいのかなどを学びました。</v>
      </c>
      <c r="C189" t="str">
        <f>IF(ISERROR(B189),0,B189)</f>
        <v>セリフとサンセリフの書体、さまざまな字の組み合わせに応じて文字間隔を調整する手法や、美しい字体は何が美しいのかなどを学びました。</v>
      </c>
    </row>
    <row r="190" spans="2:3" ht="13.5" hidden="1">
      <c r="B190" t="str">
        <f>C158</f>
        <v>I learned about serif and san serif typefaces, about varying the amount of space between different letter combinations, about what makes great typography great.</v>
      </c>
      <c r="C190" t="str">
        <f>IF(C189=0,0,B190)</f>
        <v>I learned about serif and san serif typefaces, about varying the amount of space between different letter combinations, about what makes great typography great.</v>
      </c>
    </row>
    <row r="191" spans="1:3" s="13" customFormat="1" ht="13.5" hidden="1">
      <c r="A191" s="19"/>
      <c r="B191" t="str">
        <f>C159</f>
        <v>I would walk the 7 miles across town every Sunday night to get one good meal a week at the Hare Krishna temple.</v>
      </c>
      <c r="C191" t="str">
        <f>IF(C190=0,0,B191)</f>
        <v>I would walk the 7 miles across town every Sunday night to get one good meal a week at the Hare Krishna temple.</v>
      </c>
    </row>
    <row r="192" spans="2:3" ht="13.5" hidden="1">
      <c r="B192" t="str">
        <f>C160</f>
        <v>Later that evening I had a biopsy,</v>
      </c>
      <c r="C192" t="str">
        <f>IF(C191=0,0,B192)</f>
        <v>Later that evening I had a biopsy,</v>
      </c>
    </row>
    <row r="193" spans="2:3" ht="13.5" hidden="1">
      <c r="B193" t="str">
        <f>C161</f>
        <v>But something slowly began to dawn on me — I still loved what I did.</v>
      </c>
      <c r="C193" t="str">
        <f>IF(C192=0,0,B193)</f>
        <v>But something slowly began to dawn on me — I still loved what I did.</v>
      </c>
    </row>
    <row r="194" spans="1:3" ht="13.5" hidden="1">
      <c r="A194" s="16">
        <v>2</v>
      </c>
      <c r="B194" t="str">
        <f>B159</f>
        <v>毎週日曜の夜は、7マイル歩いて街を抜け、ハーレ・クリシュナ寺院に行っておいしいご飯にありつきました。</v>
      </c>
      <c r="C194" t="str">
        <f>IF(ISERROR(B194),0,B194)</f>
        <v>毎週日曜の夜は、7マイル歩いて街を抜け、ハーレ・クリシュナ寺院に行っておいしいご飯にありつきました。</v>
      </c>
    </row>
    <row r="195" spans="2:3" ht="13.5" hidden="1">
      <c r="B195" t="str">
        <f>C159</f>
        <v>I would walk the 7 miles across town every Sunday night to get one good meal a week at the Hare Krishna temple.</v>
      </c>
      <c r="C195" t="str">
        <f>IF(C194=0,0,B195)</f>
        <v>I would walk the 7 miles across town every Sunday night to get one good meal a week at the Hare Krishna temple.</v>
      </c>
    </row>
    <row r="196" spans="2:3" ht="13.5" hidden="1">
      <c r="B196" t="str">
        <f>C160</f>
        <v>Later that evening I had a biopsy,</v>
      </c>
      <c r="C196" t="str">
        <f>IF(C195=0,0,B196)</f>
        <v>Later that evening I had a biopsy,</v>
      </c>
    </row>
    <row r="197" spans="2:3" ht="13.5" hidden="1">
      <c r="B197" t="str">
        <f>C161</f>
        <v>But something slowly began to dawn on me — I still loved what I did.</v>
      </c>
      <c r="C197" t="str">
        <f>IF(C196=0,0,B197)</f>
        <v>But something slowly began to dawn on me — I still loved what I did.</v>
      </c>
    </row>
    <row r="198" spans="2:3" ht="13.5" hidden="1">
      <c r="B198" t="str">
        <f>C162</f>
        <v>When we did, our Board of Directors sided with him.</v>
      </c>
      <c r="C198" t="str">
        <f>IF(C197=0,0,B198)</f>
        <v>When we did, our Board of Directors sided with him.</v>
      </c>
    </row>
    <row r="199" spans="1:3" ht="13.5" hidden="1">
      <c r="A199" s="16">
        <v>3</v>
      </c>
      <c r="B199" t="str">
        <f>B160</f>
        <v>そしてその日の夕方遅く生検を受けました。</v>
      </c>
      <c r="C199" t="str">
        <f>IF(ISERROR(B199),0,B199)</f>
        <v>そしてその日の夕方遅く生検を受けました。</v>
      </c>
    </row>
    <row r="200" spans="2:3" ht="13.5" hidden="1">
      <c r="B200" t="str">
        <f>C160</f>
        <v>Later that evening I had a biopsy,</v>
      </c>
      <c r="C200" t="str">
        <f>IF(C199=0,0,B200)</f>
        <v>Later that evening I had a biopsy,</v>
      </c>
    </row>
    <row r="201" spans="2:3" ht="13.5" hidden="1">
      <c r="B201" t="str">
        <f>C161</f>
        <v>But something slowly began to dawn on me — I still loved what I did.</v>
      </c>
      <c r="C201" t="str">
        <f>IF(C200=0,0,B201)</f>
        <v>But something slowly began to dawn on me — I still loved what I did.</v>
      </c>
    </row>
    <row r="202" spans="2:3" ht="13.5" hidden="1">
      <c r="B202" t="str">
        <f>C162</f>
        <v>When we did, our Board of Directors sided with him.</v>
      </c>
      <c r="C202" t="str">
        <f>IF(C201=0,0,B202)</f>
        <v>When we did, our Board of Directors sided with him.</v>
      </c>
    </row>
    <row r="203" spans="2:3" ht="13.5" hidden="1">
      <c r="B203" t="str">
        <f>C163</f>
        <v> and all of my working-class parents' savings were being spent on my college tuition.</v>
      </c>
      <c r="C203" t="str">
        <f>IF(C202=0,0,B203)</f>
        <v> and all of my working-class parents' savings were being spent on my college tuition.</v>
      </c>
    </row>
    <row r="204" spans="1:3" ht="13.5" hidden="1">
      <c r="A204" s="16">
        <v>4</v>
      </c>
      <c r="B204" t="str">
        <f>B161</f>
        <v> しかし、やがて私の中で何かが見え始めました。私はまだ自分の仕事を愛していました。</v>
      </c>
      <c r="C204" t="str">
        <f>IF(ISERROR(B204),0,B204)</f>
        <v> しかし、やがて私の中で何かが見え始めました。私はまだ自分の仕事を愛していました。</v>
      </c>
    </row>
    <row r="205" spans="2:3" ht="13.5" hidden="1">
      <c r="B205" t="str">
        <f>C161</f>
        <v>But something slowly began to dawn on me — I still loved what I did.</v>
      </c>
      <c r="C205" t="str">
        <f>IF(C204=0,0,B205)</f>
        <v>But something slowly began to dawn on me — I still loved what I did.</v>
      </c>
    </row>
    <row r="206" spans="2:3" ht="13.5" hidden="1">
      <c r="B206" t="str">
        <f>C162</f>
        <v>When we did, our Board of Directors sided with him.</v>
      </c>
      <c r="C206" t="str">
        <f>IF(C205=0,0,B206)</f>
        <v>When we did, our Board of Directors sided with him.</v>
      </c>
    </row>
    <row r="207" spans="2:3" ht="13.5" hidden="1">
      <c r="B207" t="str">
        <f>C163</f>
        <v> and all of my working-class parents' savings were being spent on my college tuition.</v>
      </c>
      <c r="C207" t="str">
        <f>IF(C206=0,0,B207)</f>
        <v> and all of my working-class parents' savings were being spent on my college tuition.</v>
      </c>
    </row>
    <row r="208" spans="2:3" ht="13.5" hidden="1">
      <c r="B208" t="str">
        <f>C164</f>
        <v>I had a scan at 7:30 in the morning, and it clearly showed a tumor on my pancreas.</v>
      </c>
      <c r="C208" t="str">
        <f>IF(C207=0,0,B208)</f>
        <v>I had a scan at 7:30 in the morning, and it clearly showed a tumor on my pancreas.</v>
      </c>
    </row>
    <row r="209" spans="1:3" ht="13.5" hidden="1">
      <c r="A209" s="16">
        <v>5</v>
      </c>
      <c r="B209" t="str">
        <f>B162</f>
        <v>そのとき取締役会が支持したのは彼のほうだったのです。</v>
      </c>
      <c r="C209" t="str">
        <f>IF(ISERROR(B209),0,B209)</f>
        <v>そのとき取締役会が支持したのは彼のほうだったのです。</v>
      </c>
    </row>
    <row r="210" spans="2:3" ht="13.5" hidden="1">
      <c r="B210" t="str">
        <f>C162</f>
        <v>When we did, our Board of Directors sided with him.</v>
      </c>
      <c r="C210" t="str">
        <f>IF(C209=0,0,B210)</f>
        <v>When we did, our Board of Directors sided with him.</v>
      </c>
    </row>
    <row r="211" spans="2:3" ht="13.5" hidden="1">
      <c r="B211" t="str">
        <f>C163</f>
        <v> and all of my working-class parents' savings were being spent on my college tuition.</v>
      </c>
      <c r="C211" t="str">
        <f>IF(C210=0,0,B211)</f>
        <v> and all of my working-class parents' savings were being spent on my college tuition.</v>
      </c>
    </row>
    <row r="212" spans="2:3" ht="13.5" hidden="1">
      <c r="B212" t="str">
        <f>C164</f>
        <v>I had a scan at 7:30 in the morning, and it clearly showed a tumor on my pancreas.</v>
      </c>
      <c r="C212" t="str">
        <f>IF(C211=0,0,B212)</f>
        <v>I had a scan at 7:30 in the morning, and it clearly showed a tumor on my pancreas.</v>
      </c>
    </row>
    <row r="213" spans="2:3" ht="13.5" hidden="1">
      <c r="B213" t="str">
        <f>C165</f>
        <v>She only relented a few months later when my parents promised that I would go to college.</v>
      </c>
      <c r="C213" t="str">
        <f>IF(C212=0,0,B213)</f>
        <v>She only relented a few months later when my parents promised that I would go to college.</v>
      </c>
    </row>
    <row r="214" spans="1:3" ht="13.5" hidden="1">
      <c r="A214" s="16">
        <v>6</v>
      </c>
      <c r="B214" t="str">
        <f>B163</f>
        <v>労働者階級だった両親の貯蓄はすべて大学の学費に消えていってしまいます。</v>
      </c>
      <c r="C214" t="str">
        <f>IF(ISERROR(B214),0,B214)</f>
        <v>労働者階級だった両親の貯蓄はすべて大学の学費に消えていってしまいます。</v>
      </c>
    </row>
    <row r="215" spans="2:3" ht="13.5" hidden="1">
      <c r="B215" t="str">
        <f>C163</f>
        <v> and all of my working-class parents' savings were being spent on my college tuition.</v>
      </c>
      <c r="C215" t="str">
        <f>IF(C214=0,0,B215)</f>
        <v> and all of my working-class parents' savings were being spent on my college tuition.</v>
      </c>
    </row>
    <row r="216" spans="2:3" ht="13.5" hidden="1">
      <c r="B216" t="str">
        <f>C164</f>
        <v>I had a scan at 7:30 in the morning, and it clearly showed a tumor on my pancreas.</v>
      </c>
      <c r="C216" t="str">
        <f>IF(C215=0,0,B216)</f>
        <v>I had a scan at 7:30 in the morning, and it clearly showed a tumor on my pancreas.</v>
      </c>
    </row>
    <row r="217" spans="2:3" ht="13.5" hidden="1">
      <c r="B217" t="str">
        <f>C165</f>
        <v>She only relented a few months later when my parents promised that I would go to college.</v>
      </c>
      <c r="C217" t="str">
        <f>IF(C216=0,0,B217)</f>
        <v>She only relented a few months later when my parents promised that I would go to college.</v>
      </c>
    </row>
    <row r="218" spans="2:3" ht="13.5" hidden="1">
      <c r="B218" t="str">
        <f>C166</f>
        <v>And now, as you graduate to begin anew, I wish that for you.</v>
      </c>
      <c r="C218" t="str">
        <f>IF(C217=0,0,B218)</f>
        <v>And now, as you graduate to begin anew, I wish that for you.</v>
      </c>
    </row>
    <row r="219" spans="1:3" ht="13.5" hidden="1">
      <c r="A219" s="16">
        <v>7</v>
      </c>
      <c r="B219" t="str">
        <f>B164</f>
        <v>朝の7時半にスキャンを受けたところ、私のすい臓にはっきりと腫瘍が映っていました。</v>
      </c>
      <c r="C219" t="str">
        <f>IF(ISERROR(B219),0,B219)</f>
        <v>朝の7時半にスキャンを受けたところ、私のすい臓にはっきりと腫瘍が映っていました。</v>
      </c>
    </row>
    <row r="220" spans="2:3" ht="13.5" hidden="1">
      <c r="B220" t="str">
        <f>C164</f>
        <v>I had a scan at 7:30 in the morning, and it clearly showed a tumor on my pancreas.</v>
      </c>
      <c r="C220" t="str">
        <f>IF(C219=0,0,B220)</f>
        <v>I had a scan at 7:30 in the morning, and it clearly showed a tumor on my pancreas.</v>
      </c>
    </row>
    <row r="221" spans="2:3" ht="13.5" hidden="1">
      <c r="B221" t="str">
        <f>C165</f>
        <v>She only relented a few months later when my parents promised that I would go to college.</v>
      </c>
      <c r="C221" t="str">
        <f>IF(C220=0,0,B221)</f>
        <v>She only relented a few months later when my parents promised that I would go to college.</v>
      </c>
    </row>
    <row r="222" spans="2:3" ht="13.5" hidden="1">
      <c r="B222" t="str">
        <f>C166</f>
        <v>And now, as you graduate to begin anew, I wish that for you.</v>
      </c>
      <c r="C222" t="str">
        <f>IF(C221=0,0,B222)</f>
        <v>And now, as you graduate to begin anew, I wish that for you.</v>
      </c>
    </row>
    <row r="223" spans="2:3" ht="13.5" hidden="1">
      <c r="B223" t="str">
        <f>C167</f>
        <v>And much of what I stumbled into by following my curiosity and intuition turned out to be priceless later on.</v>
      </c>
      <c r="C223" t="str">
        <f>IF(C222=0,0,B223)</f>
        <v>And much of what I stumbled into by following my curiosity and intuition turned out to be priceless later on.</v>
      </c>
    </row>
    <row r="224" spans="1:3" ht="13.5" hidden="1">
      <c r="A224" s="16">
        <v>8</v>
      </c>
      <c r="B224" t="str">
        <f>B165</f>
        <v>彼女が折れたのは数ヶ月後です。両親が、私を大学に行かせると約束したからでした</v>
      </c>
      <c r="C224" t="str">
        <f>IF(ISERROR(B224),0,B224)</f>
        <v>彼女が折れたのは数ヶ月後です。両親が、私を大学に行かせると約束したからでした</v>
      </c>
    </row>
    <row r="225" spans="2:3" ht="13.5" hidden="1">
      <c r="B225" t="str">
        <f>C165</f>
        <v>She only relented a few months later when my parents promised that I would go to college.</v>
      </c>
      <c r="C225" t="str">
        <f>IF(C224=0,0,B225)</f>
        <v>She only relented a few months later when my parents promised that I would go to college.</v>
      </c>
    </row>
    <row r="226" spans="2:3" ht="13.5" hidden="1">
      <c r="B226" t="str">
        <f>C166</f>
        <v>And now, as you graduate to begin anew, I wish that for you.</v>
      </c>
      <c r="C226" t="str">
        <f>IF(C225=0,0,B226)</f>
        <v>And now, as you graduate to begin anew, I wish that for you.</v>
      </c>
    </row>
    <row r="227" spans="2:3" ht="13.5" hidden="1">
      <c r="B227" t="str">
        <f>C167</f>
        <v>And much of what I stumbled into by following my curiosity and intuition turned out to be priceless later on.</v>
      </c>
      <c r="C227" t="str">
        <f>IF(C226=0,0,B227)</f>
        <v>And much of what I stumbled into by following my curiosity and intuition turned out to be priceless later on.</v>
      </c>
    </row>
    <row r="228" spans="2:3" ht="13.5" hidden="1">
      <c r="B228" t="str">
        <f>C168</f>
        <v>And most important, have the courage to follow your heart and intuition.</v>
      </c>
      <c r="C228" t="str">
        <f>IF(C227=0,0,B228)</f>
        <v>And most important, have the courage to follow your heart and intuition.</v>
      </c>
    </row>
    <row r="229" spans="1:3" ht="13.5" hidden="1">
      <c r="A229" s="16">
        <v>9</v>
      </c>
      <c r="B229" t="str">
        <f>B166</f>
        <v>そして今、卒業して新たな人生に踏み出すあなた方に対しても、同じことを願っています。</v>
      </c>
      <c r="C229" t="str">
        <f>IF(ISERROR(B229),0,B229)</f>
        <v>そして今、卒業して新たな人生に踏み出すあなた方に対しても、同じことを願っています。</v>
      </c>
    </row>
    <row r="230" spans="2:3" ht="13.5" hidden="1">
      <c r="B230" t="str">
        <f>C166</f>
        <v>And now, as you graduate to begin anew, I wish that for you.</v>
      </c>
      <c r="C230" t="str">
        <f>IF(C229=0,0,B230)</f>
        <v>And now, as you graduate to begin anew, I wish that for you.</v>
      </c>
    </row>
    <row r="231" spans="2:3" ht="13.5" hidden="1">
      <c r="B231" t="str">
        <f>C167</f>
        <v>And much of what I stumbled into by following my curiosity and intuition turned out to be priceless later on.</v>
      </c>
      <c r="C231" t="str">
        <f>IF(C230=0,0,B231)</f>
        <v>And much of what I stumbled into by following my curiosity and intuition turned out to be priceless later on.</v>
      </c>
    </row>
    <row r="232" spans="2:3" ht="13.5" hidden="1">
      <c r="B232" t="str">
        <f>C168</f>
        <v>And most important, have the courage to follow your heart and intuition.</v>
      </c>
      <c r="C232" t="str">
        <f>IF(C231=0,0,B232)</f>
        <v>And most important, have the courage to follow your heart and intuition.</v>
      </c>
    </row>
    <row r="233" spans="2:3" ht="13.5" hidden="1">
      <c r="B233" t="str">
        <f>C169</f>
        <v>they stuck an endoscope down my throat, through my stomach and into my intestines,</v>
      </c>
      <c r="C233" t="str">
        <f>IF(C232=0,0,B233)</f>
        <v>they stuck an endoscope down my throat, through my stomach and into my intestines,</v>
      </c>
    </row>
    <row r="234" spans="1:3" ht="13.5" hidden="1">
      <c r="A234" s="16">
        <v>10</v>
      </c>
      <c r="B234" t="str">
        <f>B167</f>
        <v>そんなふうに、自分の興味と直感に従って動き回っているうちに出会ったものの多くが、後からみればこの上なく価値のあるものだったのです。</v>
      </c>
      <c r="C234" t="str">
        <f>IF(ISERROR(B234),0,B234)</f>
        <v>そんなふうに、自分の興味と直感に従って動き回っているうちに出会ったものの多くが、後からみればこの上なく価値のあるものだったのです。</v>
      </c>
    </row>
    <row r="235" spans="2:3" ht="13.5" hidden="1">
      <c r="B235" t="str">
        <f>C167</f>
        <v>And much of what I stumbled into by following my curiosity and intuition turned out to be priceless later on.</v>
      </c>
      <c r="C235" t="str">
        <f>IF(C234=0,0,B235)</f>
        <v>And much of what I stumbled into by following my curiosity and intuition turned out to be priceless later on.</v>
      </c>
    </row>
    <row r="236" spans="2:3" ht="13.5" hidden="1">
      <c r="B236" t="str">
        <f>C168</f>
        <v>And most important, have the courage to follow your heart and intuition.</v>
      </c>
      <c r="C236" t="str">
        <f>IF(C235=0,0,B236)</f>
        <v>And most important, have the courage to follow your heart and intuition.</v>
      </c>
    </row>
    <row r="237" spans="2:3" ht="13.5" hidden="1">
      <c r="B237" t="str">
        <f>C169</f>
        <v>they stuck an endoscope down my throat, through my stomach and into my intestines,</v>
      </c>
      <c r="C237" t="str">
        <f>IF(C236=0,0,B237)</f>
        <v>they stuck an endoscope down my throat, through my stomach and into my intestines,</v>
      </c>
    </row>
    <row r="238" spans="2:3" ht="13.5" hidden="1">
      <c r="B238" t="str">
        <f>C170</f>
        <v>About a year ago I was diagnosed with cancer. </v>
      </c>
      <c r="C238" t="str">
        <f>IF(C237=0,0,B238)</f>
        <v>About a year ago I was diagnosed with cancer. </v>
      </c>
    </row>
    <row r="239" spans="1:3" ht="13.5" hidden="1">
      <c r="A239" s="16">
        <v>11</v>
      </c>
      <c r="B239" t="str">
        <f>B168</f>
        <v>そして最も重要なことですが、あなたの心や直感に従う勇気をもってください。</v>
      </c>
      <c r="C239" t="str">
        <f>IF(ISERROR(B239),0,B239)</f>
        <v>そして最も重要なことですが、あなたの心や直感に従う勇気をもってください。</v>
      </c>
    </row>
    <row r="240" spans="2:3" ht="13.5" hidden="1">
      <c r="B240" t="str">
        <f>C168</f>
        <v>And most important, have the courage to follow your heart and intuition.</v>
      </c>
      <c r="C240" t="str">
        <f>IF(C239=0,0,B240)</f>
        <v>And most important, have the courage to follow your heart and intuition.</v>
      </c>
    </row>
    <row r="241" spans="2:3" ht="13.5" hidden="1">
      <c r="B241" t="str">
        <f>C169</f>
        <v>they stuck an endoscope down my throat, through my stomach and into my intestines,</v>
      </c>
      <c r="C241" t="str">
        <f>IF(C240=0,0,B241)</f>
        <v>they stuck an endoscope down my throat, through my stomach and into my intestines,</v>
      </c>
    </row>
    <row r="242" spans="2:3" ht="13.5" hidden="1">
      <c r="B242" t="str">
        <f>C170</f>
        <v>About a year ago I was diagnosed with cancer. </v>
      </c>
      <c r="C242" t="str">
        <f>IF(C241=0,0,B242)</f>
        <v>About a year ago I was diagnosed with cancer. </v>
      </c>
    </row>
    <row r="243" spans="2:3" ht="13.5" hidden="1">
      <c r="B243" t="str">
        <f>C171</f>
        <v>I was sedated, but my wife, who was there, told me that when they viewed the cells under a microscope the doctors started crying</v>
      </c>
      <c r="C243" t="str">
        <f>IF(C242=0,0,B243)</f>
        <v>I was sedated, but my wife, who was there, told me that when they viewed the cells under a microscope the doctors started crying</v>
      </c>
    </row>
    <row r="244" spans="1:3" ht="13.5" hidden="1">
      <c r="A244" s="16">
        <v>12</v>
      </c>
      <c r="B244" t="str">
        <f>B169</f>
        <v>内視鏡を喉から入れ、それが胃を通って腸に達します。</v>
      </c>
      <c r="C244" t="str">
        <f>IF(ISERROR(B244),0,B244)</f>
        <v>内視鏡を喉から入れ、それが胃を通って腸に達します。</v>
      </c>
    </row>
    <row r="245" spans="2:3" ht="13.5" hidden="1">
      <c r="B245" t="str">
        <f>C169</f>
        <v>they stuck an endoscope down my throat, through my stomach and into my intestines,</v>
      </c>
      <c r="C245" t="str">
        <f>IF(C244=0,0,B245)</f>
        <v>they stuck an endoscope down my throat, through my stomach and into my intestines,</v>
      </c>
    </row>
    <row r="246" spans="2:3" ht="13.5" hidden="1">
      <c r="B246" t="str">
        <f>C170</f>
        <v>About a year ago I was diagnosed with cancer. </v>
      </c>
      <c r="C246" t="str">
        <f>IF(C245=0,0,B246)</f>
        <v>About a year ago I was diagnosed with cancer. </v>
      </c>
    </row>
    <row r="247" spans="2:3" ht="13.5" hidden="1">
      <c r="B247" t="str">
        <f>C171</f>
        <v>I was sedated, but my wife, who was there, told me that when they viewed the cells under a microscope the doctors started crying</v>
      </c>
      <c r="C247" t="str">
        <f>IF(C246=0,0,B247)</f>
        <v>I was sedated, but my wife, who was there, told me that when they viewed the cells under a microscope the doctors started crying</v>
      </c>
    </row>
    <row r="248" spans="2:3" ht="13.5" hidden="1">
      <c r="B248" t="str">
        <f>C172</f>
        <v>it was idealistic, and overflowing with neat tools and great notions.</v>
      </c>
      <c r="C248" t="str">
        <f>IF(C247=0,0,B248)</f>
        <v>it was idealistic, and overflowing with neat tools and great notions.</v>
      </c>
    </row>
    <row r="249" spans="1:3" ht="13.5" hidden="1">
      <c r="A249" s="16">
        <v>13</v>
      </c>
      <c r="B249" t="str">
        <f>B170</f>
        <v>今から1年ほど前、私はガンと診断されました。</v>
      </c>
      <c r="C249" t="str">
        <f>IF(ISERROR(B249),0,B249)</f>
        <v>今から1年ほど前、私はガンと診断されました。</v>
      </c>
    </row>
    <row r="250" spans="2:3" ht="13.5" hidden="1">
      <c r="B250" t="str">
        <f>C170</f>
        <v>About a year ago I was diagnosed with cancer. </v>
      </c>
      <c r="C250" t="str">
        <f>IF(C249=0,0,B250)</f>
        <v>About a year ago I was diagnosed with cancer. </v>
      </c>
    </row>
    <row r="251" spans="2:3" ht="13.5" hidden="1">
      <c r="B251" t="str">
        <f>C171</f>
        <v>I was sedated, but my wife, who was there, told me that when they viewed the cells under a microscope the doctors started crying</v>
      </c>
      <c r="C251" t="str">
        <f>IF(C250=0,0,B251)</f>
        <v>I was sedated, but my wife, who was there, told me that when they viewed the cells under a microscope the doctors started crying</v>
      </c>
    </row>
    <row r="252" spans="2:3" ht="13.5" hidden="1">
      <c r="B252" t="str">
        <f>C172</f>
        <v>it was idealistic, and overflowing with neat tools and great notions.</v>
      </c>
      <c r="C252" t="str">
        <f>IF(C251=0,0,B252)</f>
        <v>it was idealistic, and overflowing with neat tools and great notions.</v>
      </c>
    </row>
    <row r="253" spans="2:3" ht="13.5" hidden="1">
      <c r="B253" t="str">
        <f>C173</f>
        <v>It was beautiful, historical, artistically subtle in a way that science can't capture, and I found it fascinating.</v>
      </c>
      <c r="C253" t="str">
        <f>IF(C252=0,0,B253)</f>
        <v>It was beautiful, historical, artistically subtle in a way that science can't capture, and I found it fascinating.</v>
      </c>
    </row>
    <row r="254" spans="1:3" ht="13.5" hidden="1">
      <c r="A254" s="16">
        <v>14</v>
      </c>
      <c r="B254" t="str">
        <f>B171</f>
        <v>私は鎮静剤を服用していたのでよく分からなかったのですが、立ち会った妻に後で聞いたら、顕微鏡を覗いた医師が私の細胞を見たとき、叫び出したのだそうです。</v>
      </c>
      <c r="C254" t="str">
        <f>IF(ISERROR(B254),0,B254)</f>
        <v>私は鎮静剤を服用していたのでよく分からなかったのですが、立ち会った妻に後で聞いたら、顕微鏡を覗いた医師が私の細胞を見たとき、叫び出したのだそうです。</v>
      </c>
    </row>
    <row r="255" spans="2:3" ht="13.5" hidden="1">
      <c r="B255" t="str">
        <f>C171</f>
        <v>I was sedated, but my wife, who was there, told me that when they viewed the cells under a microscope the doctors started crying</v>
      </c>
      <c r="C255" t="str">
        <f>IF(C254=0,0,B255)</f>
        <v>I was sedated, but my wife, who was there, told me that when they viewed the cells under a microscope the doctors started crying</v>
      </c>
    </row>
    <row r="256" spans="2:3" ht="13.5" hidden="1">
      <c r="B256" t="str">
        <f>C172</f>
        <v>it was idealistic, and overflowing with neat tools and great notions.</v>
      </c>
      <c r="C256" t="str">
        <f>IF(C255=0,0,B256)</f>
        <v>it was idealistic, and overflowing with neat tools and great notions.</v>
      </c>
    </row>
    <row r="257" spans="2:3" ht="13.5" hidden="1">
      <c r="B257" t="str">
        <f>C173</f>
        <v>It was beautiful, historical, artistically subtle in a way that science can't capture, and I found it fascinating.</v>
      </c>
      <c r="C257" t="str">
        <f>IF(C256=0,0,B257)</f>
        <v>It was beautiful, historical, artistically subtle in a way that science can't capture, and I found it fascinating.</v>
      </c>
    </row>
    <row r="258" spans="2:3" ht="13.5" hidden="1">
      <c r="B258" t="str">
        <f>C174</f>
        <v>and she decided to put me up for adoption.</v>
      </c>
      <c r="C258" t="str">
        <f>IF(C257=0,0,B258)</f>
        <v>and she decided to put me up for adoption.</v>
      </c>
    </row>
    <row r="259" spans="1:3" ht="13.5" hidden="1">
      <c r="A259" s="16">
        <v>15</v>
      </c>
      <c r="B259" t="str">
        <f>B172</f>
        <v>理想主義的で、いかしたツールやすばらしい考えに満ちあふれていました。</v>
      </c>
      <c r="C259" t="str">
        <f>IF(ISERROR(B259),0,B259)</f>
        <v>理想主義的で、いかしたツールやすばらしい考えに満ちあふれていました。</v>
      </c>
    </row>
    <row r="260" spans="2:3" ht="13.5" hidden="1">
      <c r="B260" t="str">
        <f>C172</f>
        <v>it was idealistic, and overflowing with neat tools and great notions.</v>
      </c>
      <c r="C260" t="str">
        <f>IF(C259=0,0,B260)</f>
        <v>it was idealistic, and overflowing with neat tools and great notions.</v>
      </c>
    </row>
    <row r="261" spans="2:3" ht="13.5" hidden="1">
      <c r="B261" t="str">
        <f>C173</f>
        <v>It was beautiful, historical, artistically subtle in a way that science can't capture, and I found it fascinating.</v>
      </c>
      <c r="C261" t="str">
        <f>IF(C260=0,0,B261)</f>
        <v>It was beautiful, historical, artistically subtle in a way that science can't capture, and I found it fascinating.</v>
      </c>
    </row>
    <row r="262" spans="2:3" ht="13.5" hidden="1">
      <c r="B262" t="str">
        <f>C174</f>
        <v>and she decided to put me up for adoption.</v>
      </c>
      <c r="C262" t="str">
        <f>IF(C261=0,0,B262)</f>
        <v>and she decided to put me up for adoption.</v>
      </c>
    </row>
    <row r="263" spans="2:3" ht="13.5" hidden="1">
      <c r="B263" t="str">
        <f>C175</f>
        <v>My biological mother was a young, unwed college graduate student, </v>
      </c>
      <c r="C263" t="str">
        <f>IF(C262=0,0,B263)</f>
        <v>My biological mother was a young, unwed college graduate student, </v>
      </c>
    </row>
    <row r="264" spans="1:3" ht="13.5" hidden="1">
      <c r="A264" s="16">
        <v>16</v>
      </c>
      <c r="B264" t="str">
        <f>B173</f>
        <v>それは美しく、歴史があり、科学ではとらえられない繊細な芸術性をもった世界です。私は夢中になりました。</v>
      </c>
      <c r="C264" t="str">
        <f>IF(ISERROR(B264),0,B264)</f>
        <v>それは美しく、歴史があり、科学ではとらえられない繊細な芸術性をもった世界です。私は夢中になりました。</v>
      </c>
    </row>
    <row r="265" spans="2:3" ht="13.5" hidden="1">
      <c r="B265" t="str">
        <f>C173</f>
        <v>It was beautiful, historical, artistically subtle in a way that science can't capture, and I found it fascinating.</v>
      </c>
      <c r="C265" t="str">
        <f>IF(C264=0,0,B265)</f>
        <v>It was beautiful, historical, artistically subtle in a way that science can't capture, and I found it fascinating.</v>
      </c>
    </row>
    <row r="266" spans="2:3" ht="13.5" hidden="1">
      <c r="B266" t="str">
        <f>C174</f>
        <v>and she decided to put me up for adoption.</v>
      </c>
      <c r="C266" t="str">
        <f>IF(C265=0,0,B266)</f>
        <v>and she decided to put me up for adoption.</v>
      </c>
    </row>
    <row r="267" spans="2:3" ht="13.5" hidden="1">
      <c r="B267" t="str">
        <f>C175</f>
        <v>My biological mother was a young, unwed college graduate student, </v>
      </c>
      <c r="C267" t="str">
        <f>IF(C266=0,0,B267)</f>
        <v>My biological mother was a young, unwed college graduate student, </v>
      </c>
    </row>
    <row r="268" spans="2:3" ht="13.5" hidden="1">
      <c r="B268" t="str">
        <f>C176</f>
        <v>I am honored to be with you today at your commencement from one of the finest universities in the world.</v>
      </c>
      <c r="C268" t="str">
        <f>IF(C267=0,0,B268)</f>
        <v>I am honored to be with you today at your commencement from one of the finest universities in the world.</v>
      </c>
    </row>
    <row r="269" spans="1:3" ht="13.5" hidden="1">
      <c r="A269" s="16">
        <v>17</v>
      </c>
      <c r="B269" t="str">
        <f>B174</f>
        <v>私を養子に出すことにしました。</v>
      </c>
      <c r="C269" t="str">
        <f>IF(ISERROR(B269),0,B269)</f>
        <v>私を養子に出すことにしました。</v>
      </c>
    </row>
    <row r="270" spans="2:3" ht="13.5" hidden="1">
      <c r="B270" t="str">
        <f>C174</f>
        <v>and she decided to put me up for adoption.</v>
      </c>
      <c r="C270" t="str">
        <f>IF(C269=0,0,B270)</f>
        <v>and she decided to put me up for adoption.</v>
      </c>
    </row>
    <row r="271" spans="2:3" ht="13.5" hidden="1">
      <c r="B271" t="str">
        <f>C175</f>
        <v>My biological mother was a young, unwed college graduate student, </v>
      </c>
      <c r="C271" t="str">
        <f>IF(C270=0,0,B271)</f>
        <v>My biological mother was a young, unwed college graduate student, </v>
      </c>
    </row>
    <row r="272" spans="2:3" ht="13.5" hidden="1">
      <c r="B272" t="str">
        <f>C176</f>
        <v>I am honored to be with you today at your commencement from one of the finest universities in the world.</v>
      </c>
      <c r="C272" t="str">
        <f>IF(C271=0,0,B272)</f>
        <v>I am honored to be with you today at your commencement from one of the finest universities in the world.</v>
      </c>
    </row>
    <row r="273" spans="2:3" ht="13.5" hidden="1">
      <c r="B273" t="str">
        <f>C177</f>
        <v>I learned about serif and san serif typefaces, about varying the amount of space between different letter combinations, about what makes great typography great.</v>
      </c>
      <c r="C273" t="str">
        <f>IF(C272=0,0,B273)</f>
        <v>I learned about serif and san serif typefaces, about varying the amount of space between different letter combinations, about what makes great typography great.</v>
      </c>
    </row>
    <row r="274" spans="1:3" ht="13.5" hidden="1">
      <c r="A274" s="16">
        <v>18</v>
      </c>
      <c r="B274" t="str">
        <f>B175</f>
        <v>私の生みの母親は若い未婚の大学院生だったため、</v>
      </c>
      <c r="C274" t="str">
        <f>IF(ISERROR(B274),0,B274)</f>
        <v>私の生みの母親は若い未婚の大学院生だったため、</v>
      </c>
    </row>
    <row r="275" spans="2:3" ht="13.5" hidden="1">
      <c r="B275" t="str">
        <f>C175</f>
        <v>My biological mother was a young, unwed college graduate student, </v>
      </c>
      <c r="C275" t="str">
        <f>IF(C274=0,0,B275)</f>
        <v>My biological mother was a young, unwed college graduate student, </v>
      </c>
    </row>
    <row r="276" spans="2:3" ht="13.5" hidden="1">
      <c r="B276" t="str">
        <f>C176</f>
        <v>I am honored to be with you today at your commencement from one of the finest universities in the world.</v>
      </c>
      <c r="C276" t="str">
        <f>IF(C275=0,0,B276)</f>
        <v>I am honored to be with you today at your commencement from one of the finest universities in the world.</v>
      </c>
    </row>
    <row r="277" spans="2:3" ht="13.5" hidden="1">
      <c r="B277" t="str">
        <f>C177</f>
        <v>I learned about serif and san serif typefaces, about varying the amount of space between different letter combinations, about what makes great typography great.</v>
      </c>
      <c r="C277" t="str">
        <f>IF(C276=0,0,B277)</f>
        <v>I learned about serif and san serif typefaces, about varying the amount of space between different letter combinations, about what makes great typography great.</v>
      </c>
    </row>
    <row r="278" spans="2:3" ht="13.5" hidden="1">
      <c r="B278" t="str">
        <f>C178</f>
        <v>I would walk the 7 miles across town every Sunday night to get one good meal a week at the Hare Krishna temple.</v>
      </c>
      <c r="C278" t="str">
        <f>IF(C277=0,0,B278)</f>
        <v>I would walk the 7 miles across town every Sunday night to get one good meal a week at the Hare Krishna temple.</v>
      </c>
    </row>
    <row r="279" spans="1:3" ht="13.5" hidden="1">
      <c r="A279" s="16">
        <v>19</v>
      </c>
      <c r="B279" t="str">
        <f>B176</f>
        <v>本日は、世界有数の大学の1つを卒業される皆さんとここに同席することができ、たいへん光栄に思います</v>
      </c>
      <c r="C279" t="str">
        <f>IF(ISERROR(B279),0,B279)</f>
        <v>本日は、世界有数の大学の1つを卒業される皆さんとここに同席することができ、たいへん光栄に思います</v>
      </c>
    </row>
    <row r="280" spans="2:3" ht="13.5" hidden="1">
      <c r="B280" t="str">
        <f>C176</f>
        <v>I am honored to be with you today at your commencement from one of the finest universities in the world.</v>
      </c>
      <c r="C280" t="str">
        <f>IF(C279=0,0,B280)</f>
        <v>I am honored to be with you today at your commencement from one of the finest universities in the world.</v>
      </c>
    </row>
    <row r="281" spans="2:3" ht="13.5" hidden="1">
      <c r="B281" t="str">
        <f>C177</f>
        <v>I learned about serif and san serif typefaces, about varying the amount of space between different letter combinations, about what makes great typography great.</v>
      </c>
      <c r="C281" t="str">
        <f>IF(C280=0,0,B281)</f>
        <v>I learned about serif and san serif typefaces, about varying the amount of space between different letter combinations, about what makes great typography great.</v>
      </c>
    </row>
    <row r="282" spans="2:3" ht="13.5" hidden="1">
      <c r="B282" t="str">
        <f>C178</f>
        <v>I would walk the 7 miles across town every Sunday night to get one good meal a week at the Hare Krishna temple.</v>
      </c>
      <c r="C282" t="str">
        <f>IF(C281=0,0,B282)</f>
        <v>I would walk the 7 miles across town every Sunday night to get one good meal a week at the Hare Krishna temple.</v>
      </c>
    </row>
    <row r="283" spans="2:3" ht="13.5" hidden="1">
      <c r="B283" t="str">
        <f>C179</f>
        <v>Later that evening I had a biopsy,</v>
      </c>
      <c r="C283" t="str">
        <f>IF(C282=0,0,B283)</f>
        <v>Later that evening I had a biopsy,</v>
      </c>
    </row>
    <row r="284" spans="1:3" ht="13.5" hidden="1">
      <c r="A284" s="16">
        <v>20</v>
      </c>
      <c r="B284" t="e">
        <f>B177</f>
        <v>#N/A</v>
      </c>
      <c r="C284">
        <f>IF(ISERROR(B284),0,B284)</f>
        <v>0</v>
      </c>
    </row>
    <row r="285" spans="2:3" ht="13.5" hidden="1">
      <c r="B285" t="str">
        <f>C177</f>
        <v>I learned about serif and san serif typefaces, about varying the amount of space between different letter combinations, about what makes great typography great.</v>
      </c>
      <c r="C285">
        <f>IF(C284=0,0,B285)</f>
        <v>0</v>
      </c>
    </row>
    <row r="286" spans="2:3" ht="13.5" hidden="1">
      <c r="B286" t="str">
        <f>C178</f>
        <v>I would walk the 7 miles across town every Sunday night to get one good meal a week at the Hare Krishna temple.</v>
      </c>
      <c r="C286">
        <f>IF(C285=0,0,B286)</f>
        <v>0</v>
      </c>
    </row>
    <row r="287" spans="2:3" ht="13.5" hidden="1">
      <c r="B287" t="str">
        <f>C179</f>
        <v>Later that evening I had a biopsy,</v>
      </c>
      <c r="C287">
        <f>IF(C286=0,0,B287)</f>
        <v>0</v>
      </c>
    </row>
    <row r="288" spans="2:3" ht="13.5" hidden="1">
      <c r="B288" t="str">
        <f>C180</f>
        <v>But something slowly began to dawn on me — I still loved what I did.</v>
      </c>
      <c r="C288">
        <f>IF(C287=0,0,B288)</f>
        <v>0</v>
      </c>
    </row>
    <row r="289" spans="1:3" ht="13.5" hidden="1">
      <c r="A289" s="16">
        <v>21</v>
      </c>
      <c r="B289" t="e">
        <f>B178</f>
        <v>#N/A</v>
      </c>
      <c r="C289">
        <f>IF(ISERROR(B289),0,B289)</f>
        <v>0</v>
      </c>
    </row>
    <row r="290" spans="2:3" ht="13.5" hidden="1">
      <c r="B290" t="str">
        <f>C178</f>
        <v>I would walk the 7 miles across town every Sunday night to get one good meal a week at the Hare Krishna temple.</v>
      </c>
      <c r="C290">
        <f>IF(C289=0,0,B290)</f>
        <v>0</v>
      </c>
    </row>
    <row r="291" spans="2:3" ht="13.5" hidden="1">
      <c r="B291" t="str">
        <f>C179</f>
        <v>Later that evening I had a biopsy,</v>
      </c>
      <c r="C291">
        <f>IF(C290=0,0,B291)</f>
        <v>0</v>
      </c>
    </row>
    <row r="292" spans="2:3" ht="13.5" hidden="1">
      <c r="B292" t="str">
        <f>C180</f>
        <v>But something slowly began to dawn on me — I still loved what I did.</v>
      </c>
      <c r="C292">
        <f>IF(C291=0,0,B292)</f>
        <v>0</v>
      </c>
    </row>
    <row r="293" spans="2:3" ht="13.5" hidden="1">
      <c r="B293" t="str">
        <f>C181</f>
        <v>When we did, our Board of Directors sided with him.</v>
      </c>
      <c r="C293">
        <f>IF(C292=0,0,B293)</f>
        <v>0</v>
      </c>
    </row>
    <row r="294" spans="1:3" ht="13.5" hidden="1">
      <c r="A294" s="16">
        <v>22</v>
      </c>
      <c r="B294" t="e">
        <f>B179</f>
        <v>#N/A</v>
      </c>
      <c r="C294">
        <f>IF(ISERROR(B294),0,B294)</f>
        <v>0</v>
      </c>
    </row>
    <row r="295" spans="2:3" ht="13.5" hidden="1">
      <c r="B295" t="str">
        <f>C179</f>
        <v>Later that evening I had a biopsy,</v>
      </c>
      <c r="C295">
        <f>IF(C294=0,0,B295)</f>
        <v>0</v>
      </c>
    </row>
    <row r="296" spans="2:3" ht="13.5" hidden="1">
      <c r="B296" t="str">
        <f>C180</f>
        <v>But something slowly began to dawn on me — I still loved what I did.</v>
      </c>
      <c r="C296">
        <f>IF(C295=0,0,B296)</f>
        <v>0</v>
      </c>
    </row>
    <row r="297" spans="2:3" ht="13.5" hidden="1">
      <c r="B297" t="str">
        <f>C181</f>
        <v>When we did, our Board of Directors sided with him.</v>
      </c>
      <c r="C297">
        <f>IF(C296=0,0,B297)</f>
        <v>0</v>
      </c>
    </row>
    <row r="298" spans="2:3" ht="13.5" hidden="1">
      <c r="B298" t="str">
        <f>C182</f>
        <v> and all of my working-class parents' savings were being spent on my college tuition.</v>
      </c>
      <c r="C298">
        <f>IF(C297=0,0,B298)</f>
        <v>0</v>
      </c>
    </row>
    <row r="299" spans="1:3" ht="13.5" hidden="1">
      <c r="A299" s="16">
        <v>23</v>
      </c>
      <c r="B299" t="e">
        <f>B180</f>
        <v>#N/A</v>
      </c>
      <c r="C299">
        <f>IF(ISERROR(B299),0,B299)</f>
        <v>0</v>
      </c>
    </row>
    <row r="300" spans="2:3" ht="13.5" hidden="1">
      <c r="B300" t="str">
        <f>C180</f>
        <v>But something slowly began to dawn on me — I still loved what I did.</v>
      </c>
      <c r="C300">
        <f>IF(C299=0,0,B300)</f>
        <v>0</v>
      </c>
    </row>
    <row r="301" spans="2:3" ht="13.5" hidden="1">
      <c r="B301" t="str">
        <f>C181</f>
        <v>When we did, our Board of Directors sided with him.</v>
      </c>
      <c r="C301">
        <f>IF(C300=0,0,B301)</f>
        <v>0</v>
      </c>
    </row>
    <row r="302" spans="2:3" ht="13.5" hidden="1">
      <c r="B302" t="str">
        <f>C182</f>
        <v> and all of my working-class parents' savings were being spent on my college tuition.</v>
      </c>
      <c r="C302">
        <f>IF(C301=0,0,B302)</f>
        <v>0</v>
      </c>
    </row>
    <row r="303" spans="2:3" ht="13.5" hidden="1">
      <c r="B303" t="str">
        <f>C183</f>
        <v>I had a scan at 7:30 in the morning, and it clearly showed a tumor on my pancreas.</v>
      </c>
      <c r="C303">
        <f>IF(C302=0,0,B303)</f>
        <v>0</v>
      </c>
    </row>
    <row r="304" spans="1:3" ht="13.5" hidden="1">
      <c r="A304" s="16">
        <v>24</v>
      </c>
      <c r="B304" t="e">
        <f>B181</f>
        <v>#N/A</v>
      </c>
      <c r="C304">
        <f>IF(ISERROR(B304),0,B304)</f>
        <v>0</v>
      </c>
    </row>
    <row r="305" spans="2:3" ht="13.5" hidden="1">
      <c r="B305" t="str">
        <f>C181</f>
        <v>When we did, our Board of Directors sided with him.</v>
      </c>
      <c r="C305">
        <f>IF(C304=0,0,B305)</f>
        <v>0</v>
      </c>
    </row>
    <row r="306" spans="2:3" ht="13.5" hidden="1">
      <c r="B306" t="str">
        <f>C182</f>
        <v> and all of my working-class parents' savings were being spent on my college tuition.</v>
      </c>
      <c r="C306">
        <f>IF(C305=0,0,B306)</f>
        <v>0</v>
      </c>
    </row>
    <row r="307" spans="2:3" ht="13.5" hidden="1">
      <c r="B307" t="str">
        <f>C183</f>
        <v>I had a scan at 7:30 in the morning, and it clearly showed a tumor on my pancreas.</v>
      </c>
      <c r="C307">
        <f>IF(C306=0,0,B307)</f>
        <v>0</v>
      </c>
    </row>
    <row r="308" spans="2:3" ht="13.5" hidden="1">
      <c r="B308" t="str">
        <f>C184</f>
        <v>She only relented a few months later when my parents promised that I would go to college.</v>
      </c>
      <c r="C308">
        <f>IF(C307=0,0,B308)</f>
        <v>0</v>
      </c>
    </row>
    <row r="309" spans="1:3" ht="13.5" hidden="1">
      <c r="A309" s="16">
        <v>25</v>
      </c>
      <c r="B309" t="e">
        <f>B182</f>
        <v>#N/A</v>
      </c>
      <c r="C309">
        <f>IF(ISERROR(B309),0,B309)</f>
        <v>0</v>
      </c>
    </row>
    <row r="310" spans="2:3" ht="13.5" hidden="1">
      <c r="B310" t="str">
        <f>C182</f>
        <v> and all of my working-class parents' savings were being spent on my college tuition.</v>
      </c>
      <c r="C310">
        <f>IF(C309=0,0,B310)</f>
        <v>0</v>
      </c>
    </row>
    <row r="311" spans="2:3" ht="13.5" hidden="1">
      <c r="B311" t="str">
        <f>C183</f>
        <v>I had a scan at 7:30 in the morning, and it clearly showed a tumor on my pancreas.</v>
      </c>
      <c r="C311">
        <f>IF(C310=0,0,B311)</f>
        <v>0</v>
      </c>
    </row>
    <row r="312" spans="2:3" ht="13.5" hidden="1">
      <c r="B312" t="str">
        <f>C184</f>
        <v>She only relented a few months later when my parents promised that I would go to college.</v>
      </c>
      <c r="C312">
        <f>IF(C311=0,0,B312)</f>
        <v>0</v>
      </c>
    </row>
    <row r="313" spans="2:3" ht="13.5" hidden="1">
      <c r="B313" t="str">
        <f>C185</f>
        <v>And now, as you graduate to begin anew, I wish that for you.</v>
      </c>
      <c r="C313">
        <f>IF(C312=0,0,B313)</f>
        <v>0</v>
      </c>
    </row>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sheetData>
  <printOptions/>
  <pageMargins left="0.75" right="0.75" top="1" bottom="1" header="0.512" footer="0.512"/>
  <pageSetup orientation="portrait" paperSize="9"/>
  <drawing r:id="rId1"/>
</worksheet>
</file>

<file path=xl/worksheets/sheet6.xml><?xml version="1.0" encoding="utf-8"?>
<worksheet xmlns="http://schemas.openxmlformats.org/spreadsheetml/2006/main" xmlns:r="http://schemas.openxmlformats.org/officeDocument/2006/relationships">
  <dimension ref="A1:S313"/>
  <sheetViews>
    <sheetView workbookViewId="0" topLeftCell="A43">
      <selection activeCell="B125" sqref="B1:B125"/>
    </sheetView>
  </sheetViews>
  <sheetFormatPr defaultColWidth="9.00390625" defaultRowHeight="13.5"/>
  <cols>
    <col min="1" max="1" width="9.00390625" style="16" customWidth="1"/>
    <col min="2" max="2" width="74.50390625" style="0" customWidth="1"/>
  </cols>
  <sheetData>
    <row r="1" spans="1:2" ht="13.5">
      <c r="A1" s="20">
        <v>1</v>
      </c>
      <c r="B1" t="str">
        <f aca="true" t="shared" si="0" ref="B1:B32">IF(C189=0,"",C189)</f>
        <v>When we did, our ＿＿＿＿ sided with him.</v>
      </c>
    </row>
    <row r="2" spans="1:2" ht="13.5">
      <c r="A2" s="20"/>
      <c r="B2" t="str">
        <f t="shared" si="0"/>
        <v>Board of Directors</v>
      </c>
    </row>
    <row r="3" spans="1:2" ht="13.5">
      <c r="A3" s="20"/>
      <c r="B3" t="str">
        <f t="shared" si="0"/>
        <v>anew</v>
      </c>
    </row>
    <row r="4" spans="1:2" ht="13.5">
      <c r="A4" s="20"/>
      <c r="B4" t="str">
        <f t="shared" si="0"/>
        <v>typography</v>
      </c>
    </row>
    <row r="5" spans="1:2" ht="13.5">
      <c r="A5" s="20"/>
      <c r="B5" t="str">
        <f t="shared" si="0"/>
        <v>biopsy</v>
      </c>
    </row>
    <row r="6" spans="1:2" ht="13.5">
      <c r="A6" s="20">
        <v>2</v>
      </c>
      <c r="B6" t="str">
        <f t="shared" si="0"/>
        <v>And now, as you graduate to begin ＿＿＿＿, I wish that for you.</v>
      </c>
    </row>
    <row r="7" spans="1:2" ht="13.5">
      <c r="A7" s="20"/>
      <c r="B7" t="str">
        <f t="shared" si="0"/>
        <v>anew</v>
      </c>
    </row>
    <row r="8" spans="1:2" ht="13.5">
      <c r="A8" s="20"/>
      <c r="B8" t="str">
        <f t="shared" si="0"/>
        <v>typography</v>
      </c>
    </row>
    <row r="9" spans="1:2" ht="13.5">
      <c r="A9" s="20"/>
      <c r="B9" t="str">
        <f t="shared" si="0"/>
        <v>biopsy</v>
      </c>
    </row>
    <row r="10" spans="1:2" ht="13.5">
      <c r="A10" s="20"/>
      <c r="B10" t="str">
        <f t="shared" si="0"/>
        <v>relent</v>
      </c>
    </row>
    <row r="11" spans="1:2" ht="13.5">
      <c r="A11" s="20">
        <v>3</v>
      </c>
      <c r="B11" t="str">
        <f t="shared" si="0"/>
        <v>I learned about serif and san serif typefaces, about varying the amount of space between different letter combinations, about what makes great ＿＿＿＿ great.</v>
      </c>
    </row>
    <row r="12" spans="1:2" ht="13.5">
      <c r="A12" s="20"/>
      <c r="B12" t="str">
        <f t="shared" si="0"/>
        <v>typography</v>
      </c>
    </row>
    <row r="13" spans="1:2" ht="13.5">
      <c r="A13" s="20"/>
      <c r="B13" t="str">
        <f t="shared" si="0"/>
        <v>biopsy</v>
      </c>
    </row>
    <row r="14" spans="1:2" ht="13.5">
      <c r="A14" s="20"/>
      <c r="B14" t="str">
        <f t="shared" si="0"/>
        <v>relent</v>
      </c>
    </row>
    <row r="15" spans="1:2" ht="13.5">
      <c r="A15" s="20"/>
      <c r="B15" t="str">
        <f t="shared" si="0"/>
        <v>pancrea</v>
      </c>
    </row>
    <row r="16" spans="1:2" ht="13.5">
      <c r="A16" s="20">
        <v>4</v>
      </c>
      <c r="B16" t="str">
        <f t="shared" si="0"/>
        <v>Later that evening I had a ＿＿＿＿,</v>
      </c>
    </row>
    <row r="17" spans="1:2" ht="13.5">
      <c r="A17" s="20"/>
      <c r="B17" t="str">
        <f t="shared" si="0"/>
        <v>biopsy</v>
      </c>
    </row>
    <row r="18" spans="1:2" ht="13.5">
      <c r="A18" s="20"/>
      <c r="B18" t="str">
        <f t="shared" si="0"/>
        <v>relent</v>
      </c>
    </row>
    <row r="19" spans="1:2" ht="13.5">
      <c r="A19" s="20"/>
      <c r="B19" t="str">
        <f t="shared" si="0"/>
        <v>pancrea</v>
      </c>
    </row>
    <row r="20" spans="1:2" ht="13.5">
      <c r="A20" s="20"/>
      <c r="B20" t="str">
        <f t="shared" si="0"/>
        <v>tumor</v>
      </c>
    </row>
    <row r="21" spans="1:2" ht="13.5">
      <c r="A21" s="20">
        <v>5</v>
      </c>
      <c r="B21" t="str">
        <f t="shared" si="0"/>
        <v>She only ＿＿＿＿ed a few months later when my parents promised that I would go to college.</v>
      </c>
    </row>
    <row r="22" spans="1:2" ht="13.5">
      <c r="A22" s="20"/>
      <c r="B22" t="str">
        <f t="shared" si="0"/>
        <v>relent</v>
      </c>
    </row>
    <row r="23" spans="1:2" ht="13.5">
      <c r="A23" s="20"/>
      <c r="B23" t="str">
        <f t="shared" si="0"/>
        <v>pancrea</v>
      </c>
    </row>
    <row r="24" spans="1:2" ht="13.5">
      <c r="A24" s="20"/>
      <c r="B24" t="str">
        <f t="shared" si="0"/>
        <v>tumor</v>
      </c>
    </row>
    <row r="25" spans="1:2" ht="13.5">
      <c r="A25" s="20"/>
      <c r="B25" t="str">
        <f t="shared" si="0"/>
        <v>adoption</v>
      </c>
    </row>
    <row r="26" spans="1:2" ht="13.5">
      <c r="A26" s="20">
        <v>6</v>
      </c>
      <c r="B26" t="str">
        <f t="shared" si="0"/>
        <v>I had a scan at 7:30 in the morning, and it clearly showed a tumor on my ＿＿＿＿s.</v>
      </c>
    </row>
    <row r="27" spans="1:2" ht="13.5">
      <c r="A27" s="20"/>
      <c r="B27" t="str">
        <f t="shared" si="0"/>
        <v>pancrea</v>
      </c>
    </row>
    <row r="28" spans="1:2" ht="13.5">
      <c r="A28" s="20"/>
      <c r="B28" t="str">
        <f t="shared" si="0"/>
        <v>tumor</v>
      </c>
    </row>
    <row r="29" spans="1:2" ht="13.5">
      <c r="A29" s="20"/>
      <c r="B29" t="str">
        <f t="shared" si="0"/>
        <v>adoption</v>
      </c>
    </row>
    <row r="30" spans="1:2" ht="13.5">
      <c r="A30" s="20"/>
      <c r="B30" t="str">
        <f t="shared" si="0"/>
        <v>Hare Krishna</v>
      </c>
    </row>
    <row r="31" spans="1:2" ht="13.5">
      <c r="A31" s="20">
        <v>7</v>
      </c>
      <c r="B31" t="str">
        <f t="shared" si="0"/>
        <v>I had a scan at 7:30 in the morning, and it clearly showed a ＿＿＿＿ on my pancreas.</v>
      </c>
    </row>
    <row r="32" spans="1:2" ht="13.5">
      <c r="A32" s="20"/>
      <c r="B32" t="str">
        <f t="shared" si="0"/>
        <v>tumor</v>
      </c>
    </row>
    <row r="33" spans="1:2" ht="13.5">
      <c r="A33" s="20"/>
      <c r="B33" t="str">
        <f aca="true" t="shared" si="1" ref="B33:B64">IF(C221=0,"",C221)</f>
        <v>adoption</v>
      </c>
    </row>
    <row r="34" spans="1:2" ht="13.5">
      <c r="A34" s="20"/>
      <c r="B34" t="str">
        <f t="shared" si="1"/>
        <v>Hare Krishna</v>
      </c>
    </row>
    <row r="35" spans="1:2" ht="13.5">
      <c r="A35" s="20"/>
      <c r="B35" t="str">
        <f t="shared" si="1"/>
        <v>diagnose</v>
      </c>
    </row>
    <row r="36" spans="1:2" ht="13.5">
      <c r="A36" s="20">
        <v>8</v>
      </c>
      <c r="B36" t="str">
        <f t="shared" si="1"/>
        <v>and she decided to put me up for ＿＿＿＿.</v>
      </c>
    </row>
    <row r="37" spans="1:2" ht="13.5">
      <c r="A37" s="20"/>
      <c r="B37" t="str">
        <f t="shared" si="1"/>
        <v>adoption</v>
      </c>
    </row>
    <row r="38" spans="1:2" ht="13.5">
      <c r="A38" s="20"/>
      <c r="B38" t="str">
        <f t="shared" si="1"/>
        <v>Hare Krishna</v>
      </c>
    </row>
    <row r="39" spans="1:2" ht="13.5">
      <c r="A39" s="20"/>
      <c r="B39" t="str">
        <f t="shared" si="1"/>
        <v>diagnose</v>
      </c>
    </row>
    <row r="40" spans="1:2" ht="13.5">
      <c r="A40" s="20"/>
      <c r="B40" t="str">
        <f t="shared" si="1"/>
        <v>commencement</v>
      </c>
    </row>
    <row r="41" spans="1:2" ht="13.5">
      <c r="A41" s="20">
        <v>9</v>
      </c>
      <c r="B41" t="str">
        <f t="shared" si="1"/>
        <v>I would walk the 7 miles across town every Sunday night to get one good meal a week at the ＿＿＿＿ temple.</v>
      </c>
    </row>
    <row r="42" spans="1:2" ht="13.5">
      <c r="A42" s="20"/>
      <c r="B42" t="str">
        <f t="shared" si="1"/>
        <v>Hare Krishna</v>
      </c>
    </row>
    <row r="43" spans="1:2" ht="13.5">
      <c r="A43" s="20"/>
      <c r="B43" t="str">
        <f t="shared" si="1"/>
        <v>diagnose</v>
      </c>
    </row>
    <row r="44" spans="1:2" ht="13.5">
      <c r="A44" s="20"/>
      <c r="B44" t="str">
        <f t="shared" si="1"/>
        <v>commencement</v>
      </c>
    </row>
    <row r="45" spans="1:2" ht="13.5">
      <c r="A45" s="20"/>
      <c r="B45" t="str">
        <f t="shared" si="1"/>
        <v>tuition</v>
      </c>
    </row>
    <row r="46" spans="1:2" ht="13.5">
      <c r="A46" s="20">
        <v>10</v>
      </c>
      <c r="B46" t="str">
        <f t="shared" si="1"/>
        <v>About a year ago I was ＿＿＿＿d with cancer. </v>
      </c>
    </row>
    <row r="47" spans="1:2" ht="13.5">
      <c r="A47" s="20"/>
      <c r="B47" t="str">
        <f t="shared" si="1"/>
        <v>diagnose</v>
      </c>
    </row>
    <row r="48" spans="1:2" ht="13.5">
      <c r="A48" s="20"/>
      <c r="B48" t="str">
        <f t="shared" si="1"/>
        <v>commencement</v>
      </c>
    </row>
    <row r="49" spans="1:2" ht="13.5">
      <c r="A49" s="20"/>
      <c r="B49" t="str">
        <f t="shared" si="1"/>
        <v>tuition</v>
      </c>
    </row>
    <row r="50" spans="1:2" ht="13.5">
      <c r="A50" s="20"/>
      <c r="B50" t="str">
        <f t="shared" si="1"/>
        <v>endoscope</v>
      </c>
    </row>
    <row r="51" spans="1:2" ht="13.5">
      <c r="A51" s="20">
        <v>11</v>
      </c>
      <c r="B51" t="str">
        <f t="shared" si="1"/>
        <v>I am honored to be with you today at your ＿＿＿＿ from one of the finest universities in the world.</v>
      </c>
    </row>
    <row r="52" spans="1:2" ht="13.5">
      <c r="A52" s="20"/>
      <c r="B52" t="str">
        <f t="shared" si="1"/>
        <v>commencement</v>
      </c>
    </row>
    <row r="53" spans="1:2" ht="13.5">
      <c r="A53" s="20"/>
      <c r="B53" t="str">
        <f t="shared" si="1"/>
        <v>tuition</v>
      </c>
    </row>
    <row r="54" spans="1:2" ht="13.5">
      <c r="A54" s="20"/>
      <c r="B54" t="str">
        <f t="shared" si="1"/>
        <v>endoscope</v>
      </c>
    </row>
    <row r="55" spans="1:2" ht="13.5">
      <c r="A55" s="20"/>
      <c r="B55" t="str">
        <f t="shared" si="1"/>
        <v>subtle</v>
      </c>
    </row>
    <row r="56" spans="1:2" ht="13.5">
      <c r="A56" s="20">
        <v>12</v>
      </c>
      <c r="B56" t="str">
        <f t="shared" si="1"/>
        <v> and all of my working-class parents' savings were being spent on my college ＿＿＿＿.</v>
      </c>
    </row>
    <row r="57" spans="1:2" ht="13.5">
      <c r="A57" s="20"/>
      <c r="B57" t="str">
        <f t="shared" si="1"/>
        <v>tuition</v>
      </c>
    </row>
    <row r="58" spans="1:2" ht="13.5">
      <c r="A58" s="20"/>
      <c r="B58" t="str">
        <f t="shared" si="1"/>
        <v>endoscope</v>
      </c>
    </row>
    <row r="59" spans="1:2" ht="13.5">
      <c r="A59" s="20"/>
      <c r="B59" t="str">
        <f t="shared" si="1"/>
        <v>subtle</v>
      </c>
    </row>
    <row r="60" spans="1:2" ht="13.5">
      <c r="A60" s="20"/>
      <c r="B60" t="str">
        <f t="shared" si="1"/>
        <v>notion</v>
      </c>
    </row>
    <row r="61" spans="1:2" ht="13.5">
      <c r="A61" s="20">
        <v>13</v>
      </c>
      <c r="B61" t="str">
        <f t="shared" si="1"/>
        <v>they stuck an ＿＿＿＿ down my throat, through my stomach and into my intestines,</v>
      </c>
    </row>
    <row r="62" spans="1:2" ht="13.5">
      <c r="A62" s="20"/>
      <c r="B62" t="str">
        <f t="shared" si="1"/>
        <v>endoscope</v>
      </c>
    </row>
    <row r="63" spans="1:2" ht="13.5">
      <c r="A63" s="20"/>
      <c r="B63" t="str">
        <f t="shared" si="1"/>
        <v>subtle</v>
      </c>
    </row>
    <row r="64" spans="1:2" ht="13.5">
      <c r="A64" s="20"/>
      <c r="B64" t="str">
        <f t="shared" si="1"/>
        <v>notion</v>
      </c>
    </row>
    <row r="65" spans="1:2" ht="13.5">
      <c r="A65" s="20"/>
      <c r="B65" t="str">
        <f aca="true" t="shared" si="2" ref="B65:B96">IF(C253=0,"",C253)</f>
        <v>stumble</v>
      </c>
    </row>
    <row r="66" spans="1:2" ht="13.5">
      <c r="A66" s="20">
        <v>14</v>
      </c>
      <c r="B66" t="str">
        <f t="shared" si="2"/>
        <v>It was beautiful, historical, artistically ＿＿＿＿ in a way that science can't capture, and I found it fascinating.</v>
      </c>
    </row>
    <row r="67" spans="1:2" ht="13.5">
      <c r="A67" s="20"/>
      <c r="B67" t="str">
        <f t="shared" si="2"/>
        <v>subtle</v>
      </c>
    </row>
    <row r="68" spans="1:2" ht="13.5">
      <c r="A68" s="20"/>
      <c r="B68" t="str">
        <f t="shared" si="2"/>
        <v>notion</v>
      </c>
    </row>
    <row r="69" spans="1:2" ht="13.5">
      <c r="A69" s="20"/>
      <c r="B69" t="str">
        <f t="shared" si="2"/>
        <v>stumble</v>
      </c>
    </row>
    <row r="70" spans="1:2" ht="13.5">
      <c r="A70" s="20"/>
      <c r="B70" t="str">
        <f t="shared" si="2"/>
        <v>intuition</v>
      </c>
    </row>
    <row r="71" spans="1:2" ht="13.5">
      <c r="A71" s="20">
        <v>15</v>
      </c>
      <c r="B71" t="str">
        <f t="shared" si="2"/>
        <v>it was idealistic, and overflowing with neat tools and great ＿＿＿＿s.</v>
      </c>
    </row>
    <row r="72" spans="1:2" ht="13.5">
      <c r="A72" s="20"/>
      <c r="B72" t="str">
        <f t="shared" si="2"/>
        <v>notion</v>
      </c>
    </row>
    <row r="73" spans="1:2" ht="13.5">
      <c r="A73" s="20"/>
      <c r="B73" t="str">
        <f t="shared" si="2"/>
        <v>stumble</v>
      </c>
    </row>
    <row r="74" spans="1:2" ht="13.5">
      <c r="A74" s="20"/>
      <c r="B74" t="str">
        <f t="shared" si="2"/>
        <v>intuition</v>
      </c>
    </row>
    <row r="75" spans="1:2" ht="13.5">
      <c r="A75" s="20"/>
      <c r="B75" t="str">
        <f t="shared" si="2"/>
        <v>dawn</v>
      </c>
    </row>
    <row r="76" spans="1:2" ht="13.5">
      <c r="A76" s="20">
        <v>16</v>
      </c>
      <c r="B76" t="str">
        <f t="shared" si="2"/>
        <v>And much of what I ＿＿＿＿d into by following my curiosity and intuition turned out to be priceless later on.</v>
      </c>
    </row>
    <row r="77" spans="1:2" ht="13.5">
      <c r="A77" s="20"/>
      <c r="B77" t="str">
        <f t="shared" si="2"/>
        <v>stumble</v>
      </c>
    </row>
    <row r="78" spans="1:2" ht="13.5">
      <c r="A78" s="20"/>
      <c r="B78" t="str">
        <f t="shared" si="2"/>
        <v>intuition</v>
      </c>
    </row>
    <row r="79" spans="1:2" ht="13.5">
      <c r="A79" s="20"/>
      <c r="B79" t="str">
        <f t="shared" si="2"/>
        <v>dawn</v>
      </c>
    </row>
    <row r="80" spans="1:2" ht="13.5">
      <c r="A80" s="20"/>
      <c r="B80" t="str">
        <f t="shared" si="2"/>
        <v>sedate</v>
      </c>
    </row>
    <row r="81" spans="1:2" ht="13.5">
      <c r="A81" s="20">
        <v>17</v>
      </c>
      <c r="B81" t="str">
        <f t="shared" si="2"/>
        <v>And most important, have the courage to follow your heart and ＿＿＿＿.</v>
      </c>
    </row>
    <row r="82" spans="1:2" ht="13.5">
      <c r="A82" s="20"/>
      <c r="B82" t="str">
        <f t="shared" si="2"/>
        <v>intuition</v>
      </c>
    </row>
    <row r="83" spans="1:2" ht="13.5">
      <c r="A83" s="20"/>
      <c r="B83" t="str">
        <f t="shared" si="2"/>
        <v>dawn</v>
      </c>
    </row>
    <row r="84" spans="1:2" ht="13.5">
      <c r="A84" s="20"/>
      <c r="B84" t="str">
        <f t="shared" si="2"/>
        <v>sedate</v>
      </c>
    </row>
    <row r="85" spans="1:2" ht="13.5">
      <c r="A85" s="20"/>
      <c r="B85" t="str">
        <f t="shared" si="2"/>
        <v>unwed</v>
      </c>
    </row>
    <row r="86" spans="1:2" ht="13.5">
      <c r="A86" s="20">
        <v>18</v>
      </c>
      <c r="B86" t="str">
        <f t="shared" si="2"/>
        <v>But something slowly began to ＿＿＿＿ on me — I still loved what I did.</v>
      </c>
    </row>
    <row r="87" spans="1:2" ht="13.5">
      <c r="A87" s="20"/>
      <c r="B87" t="str">
        <f t="shared" si="2"/>
        <v>dawn</v>
      </c>
    </row>
    <row r="88" spans="1:2" ht="13.5">
      <c r="A88" s="20"/>
      <c r="B88" t="str">
        <f t="shared" si="2"/>
        <v>sedate</v>
      </c>
    </row>
    <row r="89" spans="1:2" ht="13.5">
      <c r="A89" s="20"/>
      <c r="B89" t="str">
        <f t="shared" si="2"/>
        <v>unwed</v>
      </c>
    </row>
    <row r="90" spans="1:2" ht="13.5">
      <c r="A90" s="20"/>
      <c r="B90" t="str">
        <f t="shared" si="2"/>
        <v>Board of Directors</v>
      </c>
    </row>
    <row r="91" spans="1:2" ht="13.5">
      <c r="A91" s="20">
        <v>19</v>
      </c>
      <c r="B91" t="str">
        <f t="shared" si="2"/>
        <v>I was ＿＿＿＿d, but my wife, who was there, told me that when they viewed the cells under a microscope the doctors started crying</v>
      </c>
    </row>
    <row r="92" spans="1:2" ht="13.5">
      <c r="A92" s="20"/>
      <c r="B92" t="str">
        <f t="shared" si="2"/>
        <v>sedate</v>
      </c>
    </row>
    <row r="93" spans="1:2" ht="13.5">
      <c r="A93" s="20"/>
      <c r="B93" t="str">
        <f t="shared" si="2"/>
        <v>unwed</v>
      </c>
    </row>
    <row r="94" spans="1:2" ht="13.5">
      <c r="A94" s="20"/>
      <c r="B94" t="str">
        <f t="shared" si="2"/>
        <v>Board of Directors</v>
      </c>
    </row>
    <row r="95" spans="1:2" ht="13.5">
      <c r="A95" s="20"/>
      <c r="B95" t="str">
        <f t="shared" si="2"/>
        <v>anew</v>
      </c>
    </row>
    <row r="96" spans="1:2" ht="13.5">
      <c r="A96" s="20">
        <v>20</v>
      </c>
      <c r="B96" t="str">
        <f t="shared" si="2"/>
        <v>My biological mother was a young, ＿＿＿＿ college graduate student, </v>
      </c>
    </row>
    <row r="97" spans="1:2" ht="13.5">
      <c r="A97" s="20"/>
      <c r="B97" t="str">
        <f aca="true" t="shared" si="3" ref="B97:B125">IF(C285=0,"",C285)</f>
        <v>unwed</v>
      </c>
    </row>
    <row r="98" spans="1:2" ht="13.5">
      <c r="A98" s="20"/>
      <c r="B98" t="str">
        <f t="shared" si="3"/>
        <v>Board of Directors</v>
      </c>
    </row>
    <row r="99" spans="1:2" ht="13.5">
      <c r="A99" s="20"/>
      <c r="B99" t="str">
        <f t="shared" si="3"/>
        <v>anew</v>
      </c>
    </row>
    <row r="100" spans="1:2" ht="13.5">
      <c r="A100" s="20"/>
      <c r="B100" t="str">
        <f t="shared" si="3"/>
        <v>typography</v>
      </c>
    </row>
    <row r="101" spans="1:2" ht="13.5">
      <c r="A101" s="20">
        <v>21</v>
      </c>
      <c r="B101">
        <f t="shared" si="3"/>
      </c>
    </row>
    <row r="102" spans="1:2" ht="13.5">
      <c r="A102" s="20"/>
      <c r="B102">
        <f t="shared" si="3"/>
      </c>
    </row>
    <row r="103" spans="1:2" ht="13.5">
      <c r="A103" s="20"/>
      <c r="B103">
        <f t="shared" si="3"/>
      </c>
    </row>
    <row r="104" spans="1:2" ht="13.5">
      <c r="A104" s="20"/>
      <c r="B104">
        <f t="shared" si="3"/>
      </c>
    </row>
    <row r="105" spans="1:2" ht="13.5">
      <c r="A105" s="20"/>
      <c r="B105">
        <f t="shared" si="3"/>
      </c>
    </row>
    <row r="106" spans="1:2" ht="13.5">
      <c r="A106" s="20">
        <v>22</v>
      </c>
      <c r="B106">
        <f t="shared" si="3"/>
      </c>
    </row>
    <row r="107" spans="1:2" ht="13.5">
      <c r="A107" s="20"/>
      <c r="B107">
        <f t="shared" si="3"/>
      </c>
    </row>
    <row r="108" spans="1:2" ht="13.5">
      <c r="A108" s="20"/>
      <c r="B108">
        <f t="shared" si="3"/>
      </c>
    </row>
    <row r="109" spans="1:2" ht="13.5">
      <c r="A109" s="20"/>
      <c r="B109">
        <f t="shared" si="3"/>
      </c>
    </row>
    <row r="110" spans="1:2" ht="13.5">
      <c r="A110" s="20"/>
      <c r="B110">
        <f t="shared" si="3"/>
      </c>
    </row>
    <row r="111" spans="1:2" ht="13.5">
      <c r="A111" s="20">
        <v>23</v>
      </c>
      <c r="B111">
        <f t="shared" si="3"/>
      </c>
    </row>
    <row r="112" spans="1:2" ht="13.5">
      <c r="A112" s="20"/>
      <c r="B112">
        <f t="shared" si="3"/>
      </c>
    </row>
    <row r="113" spans="1:2" ht="13.5">
      <c r="A113" s="20"/>
      <c r="B113">
        <f t="shared" si="3"/>
      </c>
    </row>
    <row r="114" spans="1:2" ht="13.5">
      <c r="A114" s="20"/>
      <c r="B114">
        <f t="shared" si="3"/>
      </c>
    </row>
    <row r="115" spans="1:2" ht="13.5">
      <c r="A115" s="20"/>
      <c r="B115">
        <f t="shared" si="3"/>
      </c>
    </row>
    <row r="116" spans="1:2" ht="13.5">
      <c r="A116" s="20">
        <v>24</v>
      </c>
      <c r="B116">
        <f t="shared" si="3"/>
      </c>
    </row>
    <row r="117" spans="1:2" ht="13.5">
      <c r="A117" s="20"/>
      <c r="B117">
        <f t="shared" si="3"/>
      </c>
    </row>
    <row r="118" spans="1:2" ht="13.5">
      <c r="A118" s="20"/>
      <c r="B118">
        <f t="shared" si="3"/>
      </c>
    </row>
    <row r="119" spans="1:2" ht="13.5">
      <c r="A119" s="20"/>
      <c r="B119">
        <f t="shared" si="3"/>
      </c>
    </row>
    <row r="120" spans="1:2" ht="13.5">
      <c r="A120" s="20"/>
      <c r="B120">
        <f t="shared" si="3"/>
      </c>
    </row>
    <row r="121" spans="1:2" ht="13.5">
      <c r="A121" s="20">
        <v>25</v>
      </c>
      <c r="B121">
        <f t="shared" si="3"/>
      </c>
    </row>
    <row r="122" ht="13.5">
      <c r="B122">
        <f t="shared" si="3"/>
      </c>
    </row>
    <row r="123" ht="13.5">
      <c r="B123">
        <f t="shared" si="3"/>
      </c>
    </row>
    <row r="124" ht="13.5">
      <c r="B124">
        <f t="shared" si="3"/>
      </c>
    </row>
    <row r="125" ht="13.5">
      <c r="B125">
        <f t="shared" si="3"/>
      </c>
    </row>
    <row r="126" spans="1:16" s="11" customFormat="1" ht="13.5">
      <c r="A126" s="17"/>
      <c r="B126" s="11" t="s">
        <v>9</v>
      </c>
      <c r="C126" s="11" t="s">
        <v>9</v>
      </c>
      <c r="D126" s="11" t="s">
        <v>32</v>
      </c>
      <c r="E126" s="11" t="s">
        <v>24</v>
      </c>
      <c r="F126" s="11" t="s">
        <v>25</v>
      </c>
      <c r="I126" s="11" t="s">
        <v>28</v>
      </c>
      <c r="J126" s="11" t="s">
        <v>29</v>
      </c>
      <c r="K126" s="11" t="s">
        <v>30</v>
      </c>
      <c r="L126" s="11" t="s">
        <v>33</v>
      </c>
      <c r="M126" s="11" t="s">
        <v>9</v>
      </c>
      <c r="N126" s="11" t="s">
        <v>9</v>
      </c>
      <c r="O126" s="11" t="s">
        <v>8</v>
      </c>
      <c r="P126" s="11" t="s">
        <v>8</v>
      </c>
    </row>
    <row r="127" spans="1:19" ht="13.5">
      <c r="A127">
        <v>1</v>
      </c>
      <c r="B127" s="16" t="str">
        <f>'語彙表'!B4</f>
        <v>commencement</v>
      </c>
      <c r="C127" s="16" t="str">
        <f>'語彙表'!E4</f>
        <v>I am honored to be with you today at your commencement from one of the finest universities in the world.</v>
      </c>
      <c r="D127" s="15" t="str">
        <f aca="true" t="shared" si="4" ref="D127:D151">SUBSTITUTE(C127,B127,"＿＿＿＿")</f>
        <v>I am honored to be with you today at your ＿＿＿＿ from one of the finest universities in the world.</v>
      </c>
      <c r="E127" s="15">
        <f aca="true" ca="1" t="shared" si="5" ref="E127:E151">RAND()</f>
        <v>0.5409711535564814</v>
      </c>
      <c r="F127" s="15">
        <f aca="true" t="shared" si="6" ref="F127:F151">RANK(E127,$E$127:$E$151)</f>
        <v>10</v>
      </c>
      <c r="G127" s="15" t="str">
        <f aca="true" t="shared" si="7" ref="G127:G151">VLOOKUP(F127,$A$127:$D$151,2,FALSE)</f>
        <v>Board of Directors</v>
      </c>
      <c r="H127" s="15" t="str">
        <f aca="true" t="shared" si="8" ref="H127:H151">VLOOKUP(F127,$A$127:$D$151,4,FALSE)</f>
        <v>When we did, our ＿＿＿＿ sided with him.</v>
      </c>
      <c r="I127" s="16">
        <f aca="true" t="shared" si="9" ref="I127:I151">IF(ISERROR(SEARCH("＿",H127)),1,0)</f>
        <v>0</v>
      </c>
      <c r="J127" s="16">
        <f aca="true" t="shared" si="10" ref="J127:J151">IF(G127=0,1,0)</f>
        <v>0</v>
      </c>
      <c r="K127" s="16">
        <f aca="true" t="shared" si="11" ref="K127:K151">SUM(I127:J127)</f>
        <v>0</v>
      </c>
      <c r="L127" s="16">
        <f>IF(K127=0,1,0)</f>
        <v>1</v>
      </c>
      <c r="M127" s="16" t="str">
        <f aca="true" t="shared" si="12" ref="M127:M151">G127</f>
        <v>Board of Directors</v>
      </c>
      <c r="N127" t="str">
        <f aca="true" t="shared" si="13" ref="N127:N151">H127</f>
        <v>When we did, our ＿＿＿＿ sided with him.</v>
      </c>
      <c r="O127" s="16" t="str">
        <f aca="true" t="shared" si="14" ref="O127:O151">VLOOKUP(A127,$L$127:$N$151,2,FALSE)</f>
        <v>Board of Directors</v>
      </c>
      <c r="P127" t="str">
        <f aca="true" t="shared" si="15" ref="P127:P151">VLOOKUP(A127,$L$127:$N$151,3,FALSE)</f>
        <v>When we did, our ＿＿＿＿ sided with him.</v>
      </c>
      <c r="Q127">
        <f aca="true" t="shared" si="16" ref="Q127:Q151">IF(ISERROR(P127),1,0)</f>
        <v>0</v>
      </c>
      <c r="R127">
        <f>IF(Q127=0,0,SUM($Q$127:Q127))</f>
        <v>0</v>
      </c>
      <c r="S127" t="str">
        <f>IF(R127=0,O127,VLOOKUP(R127,$L$127:$N$151,2,FALSE))</f>
        <v>Board of Directors</v>
      </c>
    </row>
    <row r="128" spans="1:19" ht="13.5">
      <c r="A128">
        <v>2</v>
      </c>
      <c r="B128" s="16" t="str">
        <f>'語彙表'!B5</f>
        <v>unwed</v>
      </c>
      <c r="C128" s="16" t="str">
        <f>'語彙表'!E5</f>
        <v>My biological mother was a young, unwed college graduate student, </v>
      </c>
      <c r="D128" s="15" t="str">
        <f t="shared" si="4"/>
        <v>My biological mother was a young, ＿＿＿＿ college graduate student, </v>
      </c>
      <c r="E128" s="15">
        <f ca="1" t="shared" si="5"/>
        <v>0.09479835079436633</v>
      </c>
      <c r="F128" s="15">
        <f t="shared" si="6"/>
        <v>21</v>
      </c>
      <c r="G128" s="15" t="str">
        <f t="shared" si="7"/>
        <v>anew</v>
      </c>
      <c r="H128" s="15" t="str">
        <f t="shared" si="8"/>
        <v>And now, as you graduate to begin ＿＿＿＿, I wish that for you.</v>
      </c>
      <c r="I128" s="16">
        <f t="shared" si="9"/>
        <v>0</v>
      </c>
      <c r="J128" s="16">
        <f t="shared" si="10"/>
        <v>0</v>
      </c>
      <c r="K128" s="16">
        <f t="shared" si="11"/>
        <v>0</v>
      </c>
      <c r="L128" s="16">
        <f aca="true" t="shared" si="17" ref="L128:L151">IF(K128=0,L127+1,L127)</f>
        <v>2</v>
      </c>
      <c r="M128" s="16" t="str">
        <f t="shared" si="12"/>
        <v>anew</v>
      </c>
      <c r="N128" t="str">
        <f t="shared" si="13"/>
        <v>And now, as you graduate to begin ＿＿＿＿, I wish that for you.</v>
      </c>
      <c r="O128" s="16" t="str">
        <f t="shared" si="14"/>
        <v>anew</v>
      </c>
      <c r="P128" t="str">
        <f t="shared" si="15"/>
        <v>And now, as you graduate to begin ＿＿＿＿, I wish that for you.</v>
      </c>
      <c r="Q128">
        <f t="shared" si="16"/>
        <v>0</v>
      </c>
      <c r="R128">
        <f>IF(Q128=0,0,SUM($Q$127:Q128))</f>
        <v>0</v>
      </c>
      <c r="S128" t="str">
        <f aca="true" t="shared" si="18" ref="S128:S154">IF(R128=0,O128,VLOOKUP(R128,$L$127:$N$151,2,FALSE))</f>
        <v>anew</v>
      </c>
    </row>
    <row r="129" spans="1:19" ht="13.5">
      <c r="A129">
        <v>3</v>
      </c>
      <c r="B129" s="16" t="str">
        <f>'語彙表'!B6</f>
        <v>adoption</v>
      </c>
      <c r="C129" s="16" t="str">
        <f>'語彙表'!E6</f>
        <v>and she decided to put me up for adoption.</v>
      </c>
      <c r="D129" s="15" t="str">
        <f t="shared" si="4"/>
        <v>and she decided to put me up for ＿＿＿＿.</v>
      </c>
      <c r="E129" s="15">
        <f ca="1" t="shared" si="5"/>
        <v>0.631748491374597</v>
      </c>
      <c r="F129" s="15">
        <f t="shared" si="6"/>
        <v>8</v>
      </c>
      <c r="G129" s="15" t="str">
        <f t="shared" si="7"/>
        <v>typography</v>
      </c>
      <c r="H129" s="15" t="str">
        <f t="shared" si="8"/>
        <v>I learned about serif and san serif typefaces, about varying the amount of space between different letter combinations, about what makes great ＿＿＿＿ great.</v>
      </c>
      <c r="I129" s="16">
        <f t="shared" si="9"/>
        <v>0</v>
      </c>
      <c r="J129" s="16">
        <f t="shared" si="10"/>
        <v>0</v>
      </c>
      <c r="K129" s="16">
        <f t="shared" si="11"/>
        <v>0</v>
      </c>
      <c r="L129" s="16">
        <f t="shared" si="17"/>
        <v>3</v>
      </c>
      <c r="M129" s="16" t="str">
        <f t="shared" si="12"/>
        <v>typography</v>
      </c>
      <c r="N129" t="str">
        <f t="shared" si="13"/>
        <v>I learned about serif and san serif typefaces, about varying the amount of space between different letter combinations, about what makes great ＿＿＿＿ great.</v>
      </c>
      <c r="O129" s="16" t="str">
        <f t="shared" si="14"/>
        <v>typography</v>
      </c>
      <c r="P129" t="str">
        <f t="shared" si="15"/>
        <v>I learned about serif and san serif typefaces, about varying the amount of space between different letter combinations, about what makes great ＿＿＿＿ great.</v>
      </c>
      <c r="Q129">
        <f t="shared" si="16"/>
        <v>0</v>
      </c>
      <c r="R129">
        <f>IF(Q129=0,0,SUM($Q$127:Q129))</f>
        <v>0</v>
      </c>
      <c r="S129" t="str">
        <f t="shared" si="18"/>
        <v>typography</v>
      </c>
    </row>
    <row r="130" spans="1:19" ht="13.5">
      <c r="A130">
        <v>4</v>
      </c>
      <c r="B130" s="16" t="str">
        <f>'語彙表'!B7</f>
        <v>relent</v>
      </c>
      <c r="C130" s="16" t="str">
        <f>'語彙表'!E7</f>
        <v>She only relented a few months later when my parents promised that I would go to college.</v>
      </c>
      <c r="D130" s="15" t="str">
        <f t="shared" si="4"/>
        <v>She only ＿＿＿＿ed a few months later when my parents promised that I would go to college.</v>
      </c>
      <c r="E130" s="15">
        <f ca="1" t="shared" si="5"/>
        <v>0.327951078911477</v>
      </c>
      <c r="F130" s="15">
        <f t="shared" si="6"/>
        <v>15</v>
      </c>
      <c r="G130" s="15" t="str">
        <f t="shared" si="7"/>
        <v>biopsy</v>
      </c>
      <c r="H130" s="15" t="str">
        <f t="shared" si="8"/>
        <v>Later that evening I had a ＿＿＿＿,</v>
      </c>
      <c r="I130" s="16">
        <f t="shared" si="9"/>
        <v>0</v>
      </c>
      <c r="J130" s="16">
        <f t="shared" si="10"/>
        <v>0</v>
      </c>
      <c r="K130" s="16">
        <f t="shared" si="11"/>
        <v>0</v>
      </c>
      <c r="L130" s="16">
        <f t="shared" si="17"/>
        <v>4</v>
      </c>
      <c r="M130" s="16" t="str">
        <f t="shared" si="12"/>
        <v>biopsy</v>
      </c>
      <c r="N130" t="str">
        <f t="shared" si="13"/>
        <v>Later that evening I had a ＿＿＿＿,</v>
      </c>
      <c r="O130" s="16" t="str">
        <f t="shared" si="14"/>
        <v>biopsy</v>
      </c>
      <c r="P130" t="str">
        <f t="shared" si="15"/>
        <v>Later that evening I had a ＿＿＿＿,</v>
      </c>
      <c r="Q130">
        <f t="shared" si="16"/>
        <v>0</v>
      </c>
      <c r="R130">
        <f>IF(Q130=0,0,SUM($Q$127:Q130))</f>
        <v>0</v>
      </c>
      <c r="S130" t="str">
        <f t="shared" si="18"/>
        <v>biopsy</v>
      </c>
    </row>
    <row r="131" spans="1:19" ht="13.5">
      <c r="A131">
        <v>5</v>
      </c>
      <c r="B131" s="16" t="str">
        <f>'語彙表'!B8</f>
        <v>tuition</v>
      </c>
      <c r="C131" s="16" t="str">
        <f>'語彙表'!E8</f>
        <v> and all of my working-class parents' savings were being spent on my college tuition.</v>
      </c>
      <c r="D131" s="15" t="str">
        <f t="shared" si="4"/>
        <v> and all of my working-class parents' savings were being spent on my college ＿＿＿＿.</v>
      </c>
      <c r="E131" s="15">
        <f ca="1" t="shared" si="5"/>
        <v>0.895785427460756</v>
      </c>
      <c r="F131" s="15">
        <f t="shared" si="6"/>
        <v>4</v>
      </c>
      <c r="G131" s="15" t="str">
        <f t="shared" si="7"/>
        <v>relent</v>
      </c>
      <c r="H131" s="15" t="str">
        <f t="shared" si="8"/>
        <v>She only ＿＿＿＿ed a few months later when my parents promised that I would go to college.</v>
      </c>
      <c r="I131" s="16">
        <f t="shared" si="9"/>
        <v>0</v>
      </c>
      <c r="J131" s="16">
        <f t="shared" si="10"/>
        <v>0</v>
      </c>
      <c r="K131" s="16">
        <f t="shared" si="11"/>
        <v>0</v>
      </c>
      <c r="L131" s="16">
        <f t="shared" si="17"/>
        <v>5</v>
      </c>
      <c r="M131" s="16" t="str">
        <f t="shared" si="12"/>
        <v>relent</v>
      </c>
      <c r="N131" t="str">
        <f t="shared" si="13"/>
        <v>She only ＿＿＿＿ed a few months later when my parents promised that I would go to college.</v>
      </c>
      <c r="O131" s="16" t="str">
        <f t="shared" si="14"/>
        <v>relent</v>
      </c>
      <c r="P131" t="str">
        <f t="shared" si="15"/>
        <v>She only ＿＿＿＿ed a few months later when my parents promised that I would go to college.</v>
      </c>
      <c r="Q131">
        <f t="shared" si="16"/>
        <v>0</v>
      </c>
      <c r="R131">
        <f>IF(Q131=0,0,SUM($Q$127:Q131))</f>
        <v>0</v>
      </c>
      <c r="S131" t="str">
        <f t="shared" si="18"/>
        <v>relent</v>
      </c>
    </row>
    <row r="132" spans="1:19" ht="13.5">
      <c r="A132">
        <v>6</v>
      </c>
      <c r="B132" s="16" t="str">
        <f>'語彙表'!B9</f>
        <v>Hare Krishna</v>
      </c>
      <c r="C132" s="16" t="str">
        <f>'語彙表'!E9</f>
        <v>I would walk the 7 miles across town every Sunday night to get one good meal a week at the Hare Krishna temple.</v>
      </c>
      <c r="D132" s="15" t="str">
        <f t="shared" si="4"/>
        <v>I would walk the 7 miles across town every Sunday night to get one good meal a week at the ＿＿＿＿ temple.</v>
      </c>
      <c r="E132" s="15">
        <f ca="1" t="shared" si="5"/>
        <v>0.4363308773124106</v>
      </c>
      <c r="F132" s="15">
        <f t="shared" si="6"/>
        <v>14</v>
      </c>
      <c r="G132" s="15" t="str">
        <f t="shared" si="7"/>
        <v>pancrea</v>
      </c>
      <c r="H132" s="15" t="str">
        <f t="shared" si="8"/>
        <v>I had a scan at 7:30 in the morning, and it clearly showed a tumor on my ＿＿＿＿s.</v>
      </c>
      <c r="I132" s="16">
        <f t="shared" si="9"/>
        <v>0</v>
      </c>
      <c r="J132" s="16">
        <f t="shared" si="10"/>
        <v>0</v>
      </c>
      <c r="K132" s="16">
        <f t="shared" si="11"/>
        <v>0</v>
      </c>
      <c r="L132" s="16">
        <f t="shared" si="17"/>
        <v>6</v>
      </c>
      <c r="M132" s="16" t="str">
        <f t="shared" si="12"/>
        <v>pancrea</v>
      </c>
      <c r="N132" t="str">
        <f t="shared" si="13"/>
        <v>I had a scan at 7:30 in the morning, and it clearly showed a tumor on my ＿＿＿＿s.</v>
      </c>
      <c r="O132" s="16" t="str">
        <f t="shared" si="14"/>
        <v>pancrea</v>
      </c>
      <c r="P132" t="str">
        <f t="shared" si="15"/>
        <v>I had a scan at 7:30 in the morning, and it clearly showed a tumor on my ＿＿＿＿s.</v>
      </c>
      <c r="Q132">
        <f t="shared" si="16"/>
        <v>0</v>
      </c>
      <c r="R132">
        <f>IF(Q132=0,0,SUM($Q$127:Q132))</f>
        <v>0</v>
      </c>
      <c r="S132" t="str">
        <f t="shared" si="18"/>
        <v>pancrea</v>
      </c>
    </row>
    <row r="133" spans="1:19" ht="13.5">
      <c r="A133">
        <v>7</v>
      </c>
      <c r="B133" s="16" t="str">
        <f>'語彙表'!B10</f>
        <v>stumble</v>
      </c>
      <c r="C133" s="16" t="str">
        <f>'語彙表'!E10</f>
        <v>And much of what I stumbled into by following my curiosity and intuition turned out to be priceless later on.</v>
      </c>
      <c r="D133" s="15" t="str">
        <f t="shared" si="4"/>
        <v>And much of what I ＿＿＿＿d into by following my curiosity and intuition turned out to be priceless later on.</v>
      </c>
      <c r="E133" s="15">
        <f ca="1" t="shared" si="5"/>
        <v>0.48821718186377483</v>
      </c>
      <c r="F133" s="15">
        <f t="shared" si="6"/>
        <v>13</v>
      </c>
      <c r="G133" s="15" t="str">
        <f t="shared" si="7"/>
        <v>tumor</v>
      </c>
      <c r="H133" s="15" t="str">
        <f t="shared" si="8"/>
        <v>I had a scan at 7:30 in the morning, and it clearly showed a ＿＿＿＿ on my pancreas.</v>
      </c>
      <c r="I133" s="16">
        <f t="shared" si="9"/>
        <v>0</v>
      </c>
      <c r="J133" s="16">
        <f t="shared" si="10"/>
        <v>0</v>
      </c>
      <c r="K133" s="16">
        <f t="shared" si="11"/>
        <v>0</v>
      </c>
      <c r="L133" s="16">
        <f t="shared" si="17"/>
        <v>7</v>
      </c>
      <c r="M133" s="16" t="str">
        <f t="shared" si="12"/>
        <v>tumor</v>
      </c>
      <c r="N133" t="str">
        <f t="shared" si="13"/>
        <v>I had a scan at 7:30 in the morning, and it clearly showed a ＿＿＿＿ on my pancreas.</v>
      </c>
      <c r="O133" s="16" t="str">
        <f t="shared" si="14"/>
        <v>tumor</v>
      </c>
      <c r="P133" t="str">
        <f t="shared" si="15"/>
        <v>I had a scan at 7:30 in the morning, and it clearly showed a ＿＿＿＿ on my pancreas.</v>
      </c>
      <c r="Q133">
        <f t="shared" si="16"/>
        <v>0</v>
      </c>
      <c r="R133">
        <f>IF(Q133=0,0,SUM($Q$127:Q133))</f>
        <v>0</v>
      </c>
      <c r="S133" t="str">
        <f t="shared" si="18"/>
        <v>tumor</v>
      </c>
    </row>
    <row r="134" spans="1:19" ht="13.5">
      <c r="A134">
        <v>8</v>
      </c>
      <c r="B134" s="16" t="str">
        <f>'語彙表'!B11</f>
        <v>typography</v>
      </c>
      <c r="C134" s="16" t="str">
        <f>'語彙表'!E11</f>
        <v>I learned about serif and san serif typefaces, about varying the amount of space between different letter combinations, about what makes great typography great.</v>
      </c>
      <c r="D134" s="15" t="str">
        <f t="shared" si="4"/>
        <v>I learned about serif and san serif typefaces, about varying the amount of space between different letter combinations, about what makes great ＿＿＿＿ great.</v>
      </c>
      <c r="E134" s="15">
        <f ca="1" t="shared" si="5"/>
        <v>0.8963423823352643</v>
      </c>
      <c r="F134" s="15">
        <f t="shared" si="6"/>
        <v>3</v>
      </c>
      <c r="G134" s="15" t="str">
        <f t="shared" si="7"/>
        <v>adoption</v>
      </c>
      <c r="H134" s="15" t="str">
        <f t="shared" si="8"/>
        <v>and she decided to put me up for ＿＿＿＿.</v>
      </c>
      <c r="I134" s="16">
        <f t="shared" si="9"/>
        <v>0</v>
      </c>
      <c r="J134" s="16">
        <f t="shared" si="10"/>
        <v>0</v>
      </c>
      <c r="K134" s="16">
        <f t="shared" si="11"/>
        <v>0</v>
      </c>
      <c r="L134" s="16">
        <f t="shared" si="17"/>
        <v>8</v>
      </c>
      <c r="M134" s="16" t="str">
        <f t="shared" si="12"/>
        <v>adoption</v>
      </c>
      <c r="N134" t="str">
        <f t="shared" si="13"/>
        <v>and she decided to put me up for ＿＿＿＿.</v>
      </c>
      <c r="O134" s="16" t="str">
        <f t="shared" si="14"/>
        <v>adoption</v>
      </c>
      <c r="P134" t="str">
        <f t="shared" si="15"/>
        <v>and she decided to put me up for ＿＿＿＿.</v>
      </c>
      <c r="Q134">
        <f t="shared" si="16"/>
        <v>0</v>
      </c>
      <c r="R134">
        <f>IF(Q134=0,0,SUM($Q$127:Q134))</f>
        <v>0</v>
      </c>
      <c r="S134" t="str">
        <f t="shared" si="18"/>
        <v>adoption</v>
      </c>
    </row>
    <row r="135" spans="1:19" ht="13.5">
      <c r="A135">
        <v>9</v>
      </c>
      <c r="B135" s="16" t="str">
        <f>'語彙表'!B12</f>
        <v>subtle</v>
      </c>
      <c r="C135" s="16" t="str">
        <f>'語彙表'!E12</f>
        <v>It was beautiful, historical, artistically subtle in a way that science can't capture, and I found it fascinating.</v>
      </c>
      <c r="D135" s="15" t="str">
        <f t="shared" si="4"/>
        <v>It was beautiful, historical, artistically ＿＿＿＿ in a way that science can't capture, and I found it fascinating.</v>
      </c>
      <c r="E135" s="15">
        <f ca="1" t="shared" si="5"/>
        <v>0.7643899717437446</v>
      </c>
      <c r="F135" s="15">
        <f t="shared" si="6"/>
        <v>6</v>
      </c>
      <c r="G135" s="15" t="str">
        <f t="shared" si="7"/>
        <v>Hare Krishna</v>
      </c>
      <c r="H135" s="15" t="str">
        <f t="shared" si="8"/>
        <v>I would walk the 7 miles across town every Sunday night to get one good meal a week at the ＿＿＿＿ temple.</v>
      </c>
      <c r="I135" s="16">
        <f t="shared" si="9"/>
        <v>0</v>
      </c>
      <c r="J135" s="16">
        <f t="shared" si="10"/>
        <v>0</v>
      </c>
      <c r="K135" s="16">
        <f t="shared" si="11"/>
        <v>0</v>
      </c>
      <c r="L135" s="16">
        <f t="shared" si="17"/>
        <v>9</v>
      </c>
      <c r="M135" s="16" t="str">
        <f t="shared" si="12"/>
        <v>Hare Krishna</v>
      </c>
      <c r="N135" t="str">
        <f t="shared" si="13"/>
        <v>I would walk the 7 miles across town every Sunday night to get one good meal a week at the ＿＿＿＿ temple.</v>
      </c>
      <c r="O135" s="16" t="str">
        <f t="shared" si="14"/>
        <v>Hare Krishna</v>
      </c>
      <c r="P135" t="str">
        <f t="shared" si="15"/>
        <v>I would walk the 7 miles across town every Sunday night to get one good meal a week at the ＿＿＿＿ temple.</v>
      </c>
      <c r="Q135">
        <f t="shared" si="16"/>
        <v>0</v>
      </c>
      <c r="R135">
        <f>IF(Q135=0,0,SUM($Q$127:Q135))</f>
        <v>0</v>
      </c>
      <c r="S135" t="str">
        <f t="shared" si="18"/>
        <v>Hare Krishna</v>
      </c>
    </row>
    <row r="136" spans="1:19" ht="13.5">
      <c r="A136">
        <v>10</v>
      </c>
      <c r="B136" s="16" t="str">
        <f>'語彙表'!B13</f>
        <v>Board of Directors</v>
      </c>
      <c r="C136" s="16" t="str">
        <f>'語彙表'!E13</f>
        <v>When we did, our Board of Directors sided with him.</v>
      </c>
      <c r="D136" s="15" t="str">
        <f t="shared" si="4"/>
        <v>When we did, our ＿＿＿＿ sided with him.</v>
      </c>
      <c r="E136" s="15">
        <f ca="1" t="shared" si="5"/>
        <v>0.5036376141726902</v>
      </c>
      <c r="F136" s="15">
        <f t="shared" si="6"/>
        <v>12</v>
      </c>
      <c r="G136" s="15" t="str">
        <f t="shared" si="7"/>
        <v>diagnose</v>
      </c>
      <c r="H136" s="15" t="str">
        <f t="shared" si="8"/>
        <v>About a year ago I was ＿＿＿＿d with cancer. </v>
      </c>
      <c r="I136" s="16">
        <f t="shared" si="9"/>
        <v>0</v>
      </c>
      <c r="J136" s="16">
        <f t="shared" si="10"/>
        <v>0</v>
      </c>
      <c r="K136" s="16">
        <f t="shared" si="11"/>
        <v>0</v>
      </c>
      <c r="L136" s="16">
        <f t="shared" si="17"/>
        <v>10</v>
      </c>
      <c r="M136" s="16" t="str">
        <f t="shared" si="12"/>
        <v>diagnose</v>
      </c>
      <c r="N136" t="str">
        <f t="shared" si="13"/>
        <v>About a year ago I was ＿＿＿＿d with cancer. </v>
      </c>
      <c r="O136" s="16" t="str">
        <f t="shared" si="14"/>
        <v>diagnose</v>
      </c>
      <c r="P136" t="str">
        <f t="shared" si="15"/>
        <v>About a year ago I was ＿＿＿＿d with cancer. </v>
      </c>
      <c r="Q136">
        <f t="shared" si="16"/>
        <v>0</v>
      </c>
      <c r="R136">
        <f>IF(Q136=0,0,SUM($Q$127:Q136))</f>
        <v>0</v>
      </c>
      <c r="S136" t="str">
        <f t="shared" si="18"/>
        <v>diagnose</v>
      </c>
    </row>
    <row r="137" spans="1:19" ht="13.5">
      <c r="A137">
        <v>11</v>
      </c>
      <c r="B137" s="16" t="str">
        <f>'語彙表'!B14</f>
        <v>dawn</v>
      </c>
      <c r="C137" s="16" t="str">
        <f>'語彙表'!E14</f>
        <v>But something slowly began to dawn on me — I still loved what I did.</v>
      </c>
      <c r="D137" s="15" t="str">
        <f t="shared" si="4"/>
        <v>But something slowly began to ＿＿＿＿ on me — I still loved what I did.</v>
      </c>
      <c r="E137" s="15">
        <f ca="1" t="shared" si="5"/>
        <v>0.97582808092266</v>
      </c>
      <c r="F137" s="15">
        <f t="shared" si="6"/>
        <v>1</v>
      </c>
      <c r="G137" s="15" t="str">
        <f t="shared" si="7"/>
        <v>commencement</v>
      </c>
      <c r="H137" s="15" t="str">
        <f t="shared" si="8"/>
        <v>I am honored to be with you today at your ＿＿＿＿ from one of the finest universities in the world.</v>
      </c>
      <c r="I137" s="16">
        <f t="shared" si="9"/>
        <v>0</v>
      </c>
      <c r="J137" s="16">
        <f t="shared" si="10"/>
        <v>0</v>
      </c>
      <c r="K137" s="16">
        <f t="shared" si="11"/>
        <v>0</v>
      </c>
      <c r="L137" s="16">
        <f t="shared" si="17"/>
        <v>11</v>
      </c>
      <c r="M137" s="16" t="str">
        <f t="shared" si="12"/>
        <v>commencement</v>
      </c>
      <c r="N137" t="str">
        <f t="shared" si="13"/>
        <v>I am honored to be with you today at your ＿＿＿＿ from one of the finest universities in the world.</v>
      </c>
      <c r="O137" s="16" t="str">
        <f t="shared" si="14"/>
        <v>commencement</v>
      </c>
      <c r="P137" t="str">
        <f t="shared" si="15"/>
        <v>I am honored to be with you today at your ＿＿＿＿ from one of the finest universities in the world.</v>
      </c>
      <c r="Q137">
        <f t="shared" si="16"/>
        <v>0</v>
      </c>
      <c r="R137">
        <f>IF(Q137=0,0,SUM($Q$127:Q137))</f>
        <v>0</v>
      </c>
      <c r="S137" t="str">
        <f t="shared" si="18"/>
        <v>commencement</v>
      </c>
    </row>
    <row r="138" spans="1:19" ht="13.5">
      <c r="A138">
        <v>12</v>
      </c>
      <c r="B138" s="16" t="str">
        <f>'語彙表'!B15</f>
        <v>diagnose</v>
      </c>
      <c r="C138" s="16" t="str">
        <f>'語彙表'!E15</f>
        <v>About a year ago I was diagnosed with cancer. </v>
      </c>
      <c r="D138" s="15" t="str">
        <f t="shared" si="4"/>
        <v>About a year ago I was ＿＿＿＿d with cancer. </v>
      </c>
      <c r="E138" s="15">
        <f ca="1" t="shared" si="5"/>
        <v>0.03716294278370613</v>
      </c>
      <c r="F138" s="15">
        <f t="shared" si="6"/>
        <v>24</v>
      </c>
      <c r="G138" s="15">
        <f t="shared" si="7"/>
        <v>0</v>
      </c>
      <c r="H138" s="15" t="str">
        <f t="shared" si="8"/>
        <v>＿＿＿＿</v>
      </c>
      <c r="I138" s="16">
        <f t="shared" si="9"/>
        <v>0</v>
      </c>
      <c r="J138" s="16">
        <f t="shared" si="10"/>
        <v>1</v>
      </c>
      <c r="K138" s="16">
        <f t="shared" si="11"/>
        <v>1</v>
      </c>
      <c r="L138" s="16">
        <f t="shared" si="17"/>
        <v>11</v>
      </c>
      <c r="M138" s="16">
        <f t="shared" si="12"/>
        <v>0</v>
      </c>
      <c r="N138" t="str">
        <f t="shared" si="13"/>
        <v>＿＿＿＿</v>
      </c>
      <c r="O138" s="16" t="str">
        <f t="shared" si="14"/>
        <v>tuition</v>
      </c>
      <c r="P138" t="str">
        <f t="shared" si="15"/>
        <v> and all of my working-class parents' savings were being spent on my college ＿＿＿＿.</v>
      </c>
      <c r="Q138">
        <f t="shared" si="16"/>
        <v>0</v>
      </c>
      <c r="R138">
        <f>IF(Q138=0,0,SUM($Q$127:Q138))</f>
        <v>0</v>
      </c>
      <c r="S138" t="str">
        <f t="shared" si="18"/>
        <v>tuition</v>
      </c>
    </row>
    <row r="139" spans="1:19" ht="13.5">
      <c r="A139">
        <v>13</v>
      </c>
      <c r="B139" s="16" t="str">
        <f>'語彙表'!B16</f>
        <v>tumor</v>
      </c>
      <c r="C139" s="16" t="str">
        <f>'語彙表'!E16</f>
        <v>I had a scan at 7:30 in the morning, and it clearly showed a tumor on my pancreas.</v>
      </c>
      <c r="D139" s="15" t="str">
        <f t="shared" si="4"/>
        <v>I had a scan at 7:30 in the morning, and it clearly showed a ＿＿＿＿ on my pancreas.</v>
      </c>
      <c r="E139" s="15">
        <f ca="1" t="shared" si="5"/>
        <v>0.7830635944303717</v>
      </c>
      <c r="F139" s="15">
        <f t="shared" si="6"/>
        <v>5</v>
      </c>
      <c r="G139" s="15" t="str">
        <f t="shared" si="7"/>
        <v>tuition</v>
      </c>
      <c r="H139" s="15" t="str">
        <f t="shared" si="8"/>
        <v> and all of my working-class parents' savings were being spent on my college ＿＿＿＿.</v>
      </c>
      <c r="I139" s="16">
        <f t="shared" si="9"/>
        <v>0</v>
      </c>
      <c r="J139" s="16">
        <f t="shared" si="10"/>
        <v>0</v>
      </c>
      <c r="K139" s="16">
        <f t="shared" si="11"/>
        <v>0</v>
      </c>
      <c r="L139" s="16">
        <f t="shared" si="17"/>
        <v>12</v>
      </c>
      <c r="M139" s="16" t="str">
        <f t="shared" si="12"/>
        <v>tuition</v>
      </c>
      <c r="N139" t="str">
        <f t="shared" si="13"/>
        <v> and all of my working-class parents' savings were being spent on my college ＿＿＿＿.</v>
      </c>
      <c r="O139" s="16" t="str">
        <f t="shared" si="14"/>
        <v>endoscope</v>
      </c>
      <c r="P139" t="str">
        <f t="shared" si="15"/>
        <v>they stuck an ＿＿＿＿ down my throat, through my stomach and into my intestines,</v>
      </c>
      <c r="Q139">
        <f t="shared" si="16"/>
        <v>0</v>
      </c>
      <c r="R139">
        <f>IF(Q139=0,0,SUM($Q$127:Q139))</f>
        <v>0</v>
      </c>
      <c r="S139" t="str">
        <f t="shared" si="18"/>
        <v>endoscope</v>
      </c>
    </row>
    <row r="140" spans="1:19" ht="13.5">
      <c r="A140">
        <v>14</v>
      </c>
      <c r="B140" s="16" t="str">
        <f>'語彙表'!B17</f>
        <v>pancrea</v>
      </c>
      <c r="C140" s="16" t="str">
        <f>'語彙表'!E17</f>
        <v>I had a scan at 7:30 in the morning, and it clearly showed a tumor on my pancreas.</v>
      </c>
      <c r="D140" s="15" t="str">
        <f t="shared" si="4"/>
        <v>I had a scan at 7:30 in the morning, and it clearly showed a tumor on my ＿＿＿＿s.</v>
      </c>
      <c r="E140" s="15">
        <f ca="1" t="shared" si="5"/>
        <v>0.012225105676536785</v>
      </c>
      <c r="F140" s="15">
        <f t="shared" si="6"/>
        <v>25</v>
      </c>
      <c r="G140" s="15">
        <f t="shared" si="7"/>
        <v>0</v>
      </c>
      <c r="H140" s="15" t="str">
        <f t="shared" si="8"/>
        <v>＿＿＿＿</v>
      </c>
      <c r="I140" s="16">
        <f t="shared" si="9"/>
        <v>0</v>
      </c>
      <c r="J140" s="16">
        <f t="shared" si="10"/>
        <v>1</v>
      </c>
      <c r="K140" s="16">
        <f t="shared" si="11"/>
        <v>1</v>
      </c>
      <c r="L140" s="16">
        <f t="shared" si="17"/>
        <v>12</v>
      </c>
      <c r="M140" s="16">
        <f t="shared" si="12"/>
        <v>0</v>
      </c>
      <c r="N140" t="str">
        <f t="shared" si="13"/>
        <v>＿＿＿＿</v>
      </c>
      <c r="O140" s="16" t="str">
        <f t="shared" si="14"/>
        <v>subtle</v>
      </c>
      <c r="P140" t="str">
        <f t="shared" si="15"/>
        <v>It was beautiful, historical, artistically ＿＿＿＿ in a way that science can't capture, and I found it fascinating.</v>
      </c>
      <c r="Q140">
        <f t="shared" si="16"/>
        <v>0</v>
      </c>
      <c r="R140">
        <f>IF(Q140=0,0,SUM($Q$127:Q140))</f>
        <v>0</v>
      </c>
      <c r="S140" t="str">
        <f t="shared" si="18"/>
        <v>subtle</v>
      </c>
    </row>
    <row r="141" spans="1:19" ht="13.5">
      <c r="A141">
        <v>15</v>
      </c>
      <c r="B141" s="16" t="str">
        <f>'語彙表'!B18</f>
        <v>biopsy</v>
      </c>
      <c r="C141" s="16" t="str">
        <f>'語彙表'!E18</f>
        <v>Later that evening I had a biopsy,</v>
      </c>
      <c r="D141" s="15" t="str">
        <f t="shared" si="4"/>
        <v>Later that evening I had a ＿＿＿＿,</v>
      </c>
      <c r="E141" s="15">
        <f ca="1" t="shared" si="5"/>
        <v>0.31131772249252965</v>
      </c>
      <c r="F141" s="15">
        <f t="shared" si="6"/>
        <v>16</v>
      </c>
      <c r="G141" s="15" t="str">
        <f t="shared" si="7"/>
        <v>endoscope</v>
      </c>
      <c r="H141" s="15" t="str">
        <f t="shared" si="8"/>
        <v>they stuck an ＿＿＿＿ down my throat, through my stomach and into my intestines,</v>
      </c>
      <c r="I141" s="16">
        <f t="shared" si="9"/>
        <v>0</v>
      </c>
      <c r="J141" s="16">
        <f t="shared" si="10"/>
        <v>0</v>
      </c>
      <c r="K141" s="16">
        <f t="shared" si="11"/>
        <v>0</v>
      </c>
      <c r="L141" s="16">
        <f t="shared" si="17"/>
        <v>13</v>
      </c>
      <c r="M141" s="16" t="str">
        <f t="shared" si="12"/>
        <v>endoscope</v>
      </c>
      <c r="N141" t="str">
        <f t="shared" si="13"/>
        <v>they stuck an ＿＿＿＿ down my throat, through my stomach and into my intestines,</v>
      </c>
      <c r="O141" s="16" t="str">
        <f t="shared" si="14"/>
        <v>notion</v>
      </c>
      <c r="P141" t="str">
        <f t="shared" si="15"/>
        <v>it was idealistic, and overflowing with neat tools and great ＿＿＿＿s.</v>
      </c>
      <c r="Q141">
        <f t="shared" si="16"/>
        <v>0</v>
      </c>
      <c r="R141">
        <f>IF(Q141=0,0,SUM($Q$127:Q141))</f>
        <v>0</v>
      </c>
      <c r="S141" t="str">
        <f t="shared" si="18"/>
        <v>notion</v>
      </c>
    </row>
    <row r="142" spans="1:19" ht="13.5">
      <c r="A142">
        <v>16</v>
      </c>
      <c r="B142" s="16" t="str">
        <f>'語彙表'!B19</f>
        <v>endoscope</v>
      </c>
      <c r="C142" s="16" t="str">
        <f>'語彙表'!E19</f>
        <v>they stuck an endoscope down my throat, through my stomach and into my intestines,</v>
      </c>
      <c r="D142" s="15" t="str">
        <f t="shared" si="4"/>
        <v>they stuck an ＿＿＿＿ down my throat, through my stomach and into my intestines,</v>
      </c>
      <c r="E142" s="15">
        <f ca="1" t="shared" si="5"/>
        <v>0.5799204558146833</v>
      </c>
      <c r="F142" s="15">
        <f t="shared" si="6"/>
        <v>9</v>
      </c>
      <c r="G142" s="15" t="str">
        <f t="shared" si="7"/>
        <v>subtle</v>
      </c>
      <c r="H142" s="15" t="str">
        <f t="shared" si="8"/>
        <v>It was beautiful, historical, artistically ＿＿＿＿ in a way that science can't capture, and I found it fascinating.</v>
      </c>
      <c r="I142" s="16">
        <f t="shared" si="9"/>
        <v>0</v>
      </c>
      <c r="J142" s="16">
        <f t="shared" si="10"/>
        <v>0</v>
      </c>
      <c r="K142" s="16">
        <f t="shared" si="11"/>
        <v>0</v>
      </c>
      <c r="L142" s="16">
        <f t="shared" si="17"/>
        <v>14</v>
      </c>
      <c r="M142" s="16" t="str">
        <f t="shared" si="12"/>
        <v>subtle</v>
      </c>
      <c r="N142" t="str">
        <f t="shared" si="13"/>
        <v>It was beautiful, historical, artistically ＿＿＿＿ in a way that science can't capture, and I found it fascinating.</v>
      </c>
      <c r="O142" s="16" t="str">
        <f t="shared" si="14"/>
        <v>stumble</v>
      </c>
      <c r="P142" t="str">
        <f t="shared" si="15"/>
        <v>And much of what I ＿＿＿＿d into by following my curiosity and intuition turned out to be priceless later on.</v>
      </c>
      <c r="Q142">
        <f t="shared" si="16"/>
        <v>0</v>
      </c>
      <c r="R142">
        <f>IF(Q142=0,0,SUM($Q$127:Q142))</f>
        <v>0</v>
      </c>
      <c r="S142" t="str">
        <f t="shared" si="18"/>
        <v>stumble</v>
      </c>
    </row>
    <row r="143" spans="1:19" ht="13.5">
      <c r="A143">
        <v>17</v>
      </c>
      <c r="B143" s="16" t="str">
        <f>'語彙表'!B20</f>
        <v>intestines</v>
      </c>
      <c r="C143" s="16">
        <f>'語彙表'!E20</f>
        <v>0</v>
      </c>
      <c r="D143" s="15" t="str">
        <f t="shared" si="4"/>
        <v>0</v>
      </c>
      <c r="E143" s="15">
        <f ca="1" t="shared" si="5"/>
        <v>0.12054426631897197</v>
      </c>
      <c r="F143" s="15">
        <f t="shared" si="6"/>
        <v>20</v>
      </c>
      <c r="G143" s="15" t="str">
        <f t="shared" si="7"/>
        <v>notion</v>
      </c>
      <c r="H143" s="15" t="str">
        <f t="shared" si="8"/>
        <v>it was idealistic, and overflowing with neat tools and great ＿＿＿＿s.</v>
      </c>
      <c r="I143" s="16">
        <f t="shared" si="9"/>
        <v>0</v>
      </c>
      <c r="J143" s="16">
        <f t="shared" si="10"/>
        <v>0</v>
      </c>
      <c r="K143" s="16">
        <f t="shared" si="11"/>
        <v>0</v>
      </c>
      <c r="L143" s="16">
        <f t="shared" si="17"/>
        <v>15</v>
      </c>
      <c r="M143" s="16" t="str">
        <f t="shared" si="12"/>
        <v>notion</v>
      </c>
      <c r="N143" t="str">
        <f t="shared" si="13"/>
        <v>it was idealistic, and overflowing with neat tools and great ＿＿＿＿s.</v>
      </c>
      <c r="O143" s="16" t="str">
        <f t="shared" si="14"/>
        <v>intuition</v>
      </c>
      <c r="P143" t="str">
        <f t="shared" si="15"/>
        <v>And most important, have the courage to follow your heart and ＿＿＿＿.</v>
      </c>
      <c r="Q143">
        <f t="shared" si="16"/>
        <v>0</v>
      </c>
      <c r="R143">
        <f>IF(Q143=0,0,SUM($Q$127:Q143))</f>
        <v>0</v>
      </c>
      <c r="S143" t="str">
        <f t="shared" si="18"/>
        <v>intuition</v>
      </c>
    </row>
    <row r="144" spans="1:19" ht="13.5">
      <c r="A144">
        <v>18</v>
      </c>
      <c r="B144" s="16" t="str">
        <f>'語彙表'!B21</f>
        <v>sedate</v>
      </c>
      <c r="C144" s="16" t="str">
        <f>'語彙表'!E21</f>
        <v>I was sedated, but my wife, who was there, told me that when they viewed the cells under a microscope the doctors started crying</v>
      </c>
      <c r="D144" s="15" t="str">
        <f t="shared" si="4"/>
        <v>I was ＿＿＿＿d, but my wife, who was there, told me that when they viewed the cells under a microscope the doctors started crying</v>
      </c>
      <c r="E144" s="15">
        <f ca="1" t="shared" si="5"/>
        <v>0.7434918394911758</v>
      </c>
      <c r="F144" s="15">
        <f t="shared" si="6"/>
        <v>7</v>
      </c>
      <c r="G144" s="15" t="str">
        <f t="shared" si="7"/>
        <v>stumble</v>
      </c>
      <c r="H144" s="15" t="str">
        <f t="shared" si="8"/>
        <v>And much of what I ＿＿＿＿d into by following my curiosity and intuition turned out to be priceless later on.</v>
      </c>
      <c r="I144" s="16">
        <f t="shared" si="9"/>
        <v>0</v>
      </c>
      <c r="J144" s="16">
        <f t="shared" si="10"/>
        <v>0</v>
      </c>
      <c r="K144" s="16">
        <f t="shared" si="11"/>
        <v>0</v>
      </c>
      <c r="L144" s="16">
        <f t="shared" si="17"/>
        <v>16</v>
      </c>
      <c r="M144" s="16" t="str">
        <f t="shared" si="12"/>
        <v>stumble</v>
      </c>
      <c r="N144" t="str">
        <f t="shared" si="13"/>
        <v>And much of what I ＿＿＿＿d into by following my curiosity and intuition turned out to be priceless later on.</v>
      </c>
      <c r="O144" s="16" t="str">
        <f t="shared" si="14"/>
        <v>dawn</v>
      </c>
      <c r="P144" t="str">
        <f t="shared" si="15"/>
        <v>But something slowly began to ＿＿＿＿ on me — I still loved what I did.</v>
      </c>
      <c r="Q144">
        <f t="shared" si="16"/>
        <v>0</v>
      </c>
      <c r="R144">
        <f>IF(Q144=0,0,SUM($Q$127:Q144))</f>
        <v>0</v>
      </c>
      <c r="S144" t="str">
        <f t="shared" si="18"/>
        <v>dawn</v>
      </c>
    </row>
    <row r="145" spans="1:19" ht="13.5">
      <c r="A145">
        <v>19</v>
      </c>
      <c r="B145" s="16" t="str">
        <f>'語彙表'!B22</f>
        <v>intuition</v>
      </c>
      <c r="C145" s="16" t="str">
        <f>'語彙表'!E22</f>
        <v>And most important, have the courage to follow your heart and intuition.</v>
      </c>
      <c r="D145" s="15" t="str">
        <f t="shared" si="4"/>
        <v>And most important, have the courage to follow your heart and ＿＿＿＿.</v>
      </c>
      <c r="E145" s="15">
        <f ca="1" t="shared" si="5"/>
        <v>0.12370454047025792</v>
      </c>
      <c r="F145" s="15">
        <f t="shared" si="6"/>
        <v>19</v>
      </c>
      <c r="G145" s="15" t="str">
        <f t="shared" si="7"/>
        <v>intuition</v>
      </c>
      <c r="H145" s="15" t="str">
        <f t="shared" si="8"/>
        <v>And most important, have the courage to follow your heart and ＿＿＿＿.</v>
      </c>
      <c r="I145" s="16">
        <f t="shared" si="9"/>
        <v>0</v>
      </c>
      <c r="J145" s="16">
        <f t="shared" si="10"/>
        <v>0</v>
      </c>
      <c r="K145" s="16">
        <f t="shared" si="11"/>
        <v>0</v>
      </c>
      <c r="L145" s="16">
        <f t="shared" si="17"/>
        <v>17</v>
      </c>
      <c r="M145" s="16" t="str">
        <f t="shared" si="12"/>
        <v>intuition</v>
      </c>
      <c r="N145" t="str">
        <f t="shared" si="13"/>
        <v>And most important, have the courage to follow your heart and ＿＿＿＿.</v>
      </c>
      <c r="O145" s="16" t="str">
        <f t="shared" si="14"/>
        <v>sedate</v>
      </c>
      <c r="P145" t="str">
        <f t="shared" si="15"/>
        <v>I was ＿＿＿＿d, but my wife, who was there, told me that when they viewed the cells under a microscope the doctors started crying</v>
      </c>
      <c r="Q145">
        <f t="shared" si="16"/>
        <v>0</v>
      </c>
      <c r="R145">
        <f>IF(Q145=0,0,SUM($Q$127:Q145))</f>
        <v>0</v>
      </c>
      <c r="S145" t="str">
        <f t="shared" si="18"/>
        <v>sedate</v>
      </c>
    </row>
    <row r="146" spans="1:19" ht="13.5">
      <c r="A146">
        <v>20</v>
      </c>
      <c r="B146" s="16" t="str">
        <f>'語彙表'!B23</f>
        <v>notion</v>
      </c>
      <c r="C146" s="16" t="str">
        <f>'語彙表'!E23</f>
        <v>it was idealistic, and overflowing with neat tools and great notions.</v>
      </c>
      <c r="D146" s="15" t="str">
        <f t="shared" si="4"/>
        <v>it was idealistic, and overflowing with neat tools and great ＿＿＿＿s.</v>
      </c>
      <c r="E146" s="15">
        <f ca="1" t="shared" si="5"/>
        <v>0.22039572348504066</v>
      </c>
      <c r="F146" s="15">
        <f t="shared" si="6"/>
        <v>17</v>
      </c>
      <c r="G146" s="15" t="str">
        <f t="shared" si="7"/>
        <v>intestines</v>
      </c>
      <c r="H146" s="15" t="str">
        <f t="shared" si="8"/>
        <v>0</v>
      </c>
      <c r="I146" s="16">
        <f t="shared" si="9"/>
        <v>1</v>
      </c>
      <c r="J146" s="16">
        <f t="shared" si="10"/>
        <v>0</v>
      </c>
      <c r="K146" s="16">
        <f t="shared" si="11"/>
        <v>1</v>
      </c>
      <c r="L146" s="16">
        <f t="shared" si="17"/>
        <v>17</v>
      </c>
      <c r="M146" s="16" t="str">
        <f t="shared" si="12"/>
        <v>intestines</v>
      </c>
      <c r="N146" t="str">
        <f t="shared" si="13"/>
        <v>0</v>
      </c>
      <c r="O146" s="16" t="str">
        <f t="shared" si="14"/>
        <v>unwed</v>
      </c>
      <c r="P146" t="str">
        <f t="shared" si="15"/>
        <v>My biological mother was a young, ＿＿＿＿ college graduate student, </v>
      </c>
      <c r="Q146">
        <f t="shared" si="16"/>
        <v>0</v>
      </c>
      <c r="R146">
        <f>IF(Q146=0,0,SUM($Q$127:Q146))</f>
        <v>0</v>
      </c>
      <c r="S146" t="str">
        <f t="shared" si="18"/>
        <v>unwed</v>
      </c>
    </row>
    <row r="147" spans="1:19" ht="13.5">
      <c r="A147">
        <v>21</v>
      </c>
      <c r="B147" s="16" t="str">
        <f>'語彙表'!B24</f>
        <v>anew</v>
      </c>
      <c r="C147" s="16" t="str">
        <f>'語彙表'!E24</f>
        <v>And now, as you graduate to begin anew, I wish that for you.</v>
      </c>
      <c r="D147" s="15" t="str">
        <f t="shared" si="4"/>
        <v>And now, as you graduate to begin ＿＿＿＿, I wish that for you.</v>
      </c>
      <c r="E147" s="15">
        <f ca="1" t="shared" si="5"/>
        <v>0.5123389724233673</v>
      </c>
      <c r="F147" s="15">
        <f t="shared" si="6"/>
        <v>11</v>
      </c>
      <c r="G147" s="15" t="str">
        <f t="shared" si="7"/>
        <v>dawn</v>
      </c>
      <c r="H147" s="15" t="str">
        <f t="shared" si="8"/>
        <v>But something slowly began to ＿＿＿＿ on me — I still loved what I did.</v>
      </c>
      <c r="I147" s="16">
        <f t="shared" si="9"/>
        <v>0</v>
      </c>
      <c r="J147" s="16">
        <f t="shared" si="10"/>
        <v>0</v>
      </c>
      <c r="K147" s="16">
        <f t="shared" si="11"/>
        <v>0</v>
      </c>
      <c r="L147" s="16">
        <f t="shared" si="17"/>
        <v>18</v>
      </c>
      <c r="M147" s="16" t="str">
        <f t="shared" si="12"/>
        <v>dawn</v>
      </c>
      <c r="N147" t="str">
        <f t="shared" si="13"/>
        <v>But something slowly began to ＿＿＿＿ on me — I still loved what I did.</v>
      </c>
      <c r="O147" s="16" t="e">
        <f t="shared" si="14"/>
        <v>#N/A</v>
      </c>
      <c r="P147" t="e">
        <f t="shared" si="15"/>
        <v>#N/A</v>
      </c>
      <c r="Q147">
        <f t="shared" si="16"/>
        <v>1</v>
      </c>
      <c r="R147">
        <f>IF(Q147=0,0,SUM($Q$127:Q147))</f>
        <v>1</v>
      </c>
      <c r="S147" t="str">
        <f t="shared" si="18"/>
        <v>Board of Directors</v>
      </c>
    </row>
    <row r="148" spans="1:19" ht="13.5">
      <c r="A148">
        <v>22</v>
      </c>
      <c r="B148" s="16">
        <f>'語彙表'!B25</f>
        <v>0</v>
      </c>
      <c r="C148" s="16">
        <f>'語彙表'!E25</f>
        <v>0</v>
      </c>
      <c r="D148" s="15" t="str">
        <f t="shared" si="4"/>
        <v>＿＿＿＿</v>
      </c>
      <c r="E148" s="15">
        <f ca="1" t="shared" si="5"/>
        <v>0.04816597803564998</v>
      </c>
      <c r="F148" s="15">
        <f t="shared" si="6"/>
        <v>22</v>
      </c>
      <c r="G148" s="15">
        <f t="shared" si="7"/>
        <v>0</v>
      </c>
      <c r="H148" s="15" t="str">
        <f t="shared" si="8"/>
        <v>＿＿＿＿</v>
      </c>
      <c r="I148" s="16">
        <f t="shared" si="9"/>
        <v>0</v>
      </c>
      <c r="J148" s="16">
        <f t="shared" si="10"/>
        <v>1</v>
      </c>
      <c r="K148" s="16">
        <f t="shared" si="11"/>
        <v>1</v>
      </c>
      <c r="L148" s="16">
        <f t="shared" si="17"/>
        <v>18</v>
      </c>
      <c r="M148" s="16">
        <f t="shared" si="12"/>
        <v>0</v>
      </c>
      <c r="N148" t="str">
        <f t="shared" si="13"/>
        <v>＿＿＿＿</v>
      </c>
      <c r="O148" s="16" t="e">
        <f t="shared" si="14"/>
        <v>#N/A</v>
      </c>
      <c r="P148" t="e">
        <f t="shared" si="15"/>
        <v>#N/A</v>
      </c>
      <c r="Q148">
        <f t="shared" si="16"/>
        <v>1</v>
      </c>
      <c r="R148">
        <f>IF(Q148=0,0,SUM($Q$127:Q148))</f>
        <v>2</v>
      </c>
      <c r="S148" t="str">
        <f t="shared" si="18"/>
        <v>anew</v>
      </c>
    </row>
    <row r="149" spans="1:19" ht="13.5">
      <c r="A149">
        <v>23</v>
      </c>
      <c r="B149" s="16">
        <f>'語彙表'!B26</f>
        <v>0</v>
      </c>
      <c r="C149" s="16">
        <f>'語彙表'!E26</f>
        <v>0</v>
      </c>
      <c r="D149" s="15" t="str">
        <f t="shared" si="4"/>
        <v>＿＿＿＿</v>
      </c>
      <c r="E149" s="15">
        <f ca="1" t="shared" si="5"/>
        <v>0.18255740361751438</v>
      </c>
      <c r="F149" s="15">
        <f t="shared" si="6"/>
        <v>18</v>
      </c>
      <c r="G149" s="15" t="str">
        <f t="shared" si="7"/>
        <v>sedate</v>
      </c>
      <c r="H149" s="15" t="str">
        <f t="shared" si="8"/>
        <v>I was ＿＿＿＿d, but my wife, who was there, told me that when they viewed the cells under a microscope the doctors started crying</v>
      </c>
      <c r="I149" s="16">
        <f t="shared" si="9"/>
        <v>0</v>
      </c>
      <c r="J149" s="16">
        <f t="shared" si="10"/>
        <v>0</v>
      </c>
      <c r="K149" s="16">
        <f t="shared" si="11"/>
        <v>0</v>
      </c>
      <c r="L149" s="16">
        <f t="shared" si="17"/>
        <v>19</v>
      </c>
      <c r="M149" s="16" t="str">
        <f t="shared" si="12"/>
        <v>sedate</v>
      </c>
      <c r="N149" t="str">
        <f t="shared" si="13"/>
        <v>I was ＿＿＿＿d, but my wife, who was there, told me that when they viewed the cells under a microscope the doctors started crying</v>
      </c>
      <c r="O149" s="16" t="e">
        <f t="shared" si="14"/>
        <v>#N/A</v>
      </c>
      <c r="P149" t="e">
        <f t="shared" si="15"/>
        <v>#N/A</v>
      </c>
      <c r="Q149">
        <f t="shared" si="16"/>
        <v>1</v>
      </c>
      <c r="R149">
        <f>IF(Q149=0,0,SUM($Q$127:Q149))</f>
        <v>3</v>
      </c>
      <c r="S149" t="str">
        <f t="shared" si="18"/>
        <v>typography</v>
      </c>
    </row>
    <row r="150" spans="1:19" ht="13.5">
      <c r="A150">
        <v>24</v>
      </c>
      <c r="B150" s="16">
        <f>'語彙表'!B27</f>
        <v>0</v>
      </c>
      <c r="C150" s="16">
        <f>'語彙表'!E27</f>
        <v>0</v>
      </c>
      <c r="D150" s="15" t="str">
        <f t="shared" si="4"/>
        <v>＿＿＿＿</v>
      </c>
      <c r="E150" s="15">
        <f ca="1" t="shared" si="5"/>
        <v>0.9118419663337738</v>
      </c>
      <c r="F150" s="15">
        <f t="shared" si="6"/>
        <v>2</v>
      </c>
      <c r="G150" s="15" t="str">
        <f t="shared" si="7"/>
        <v>unwed</v>
      </c>
      <c r="H150" s="15" t="str">
        <f t="shared" si="8"/>
        <v>My biological mother was a young, ＿＿＿＿ college graduate student, </v>
      </c>
      <c r="I150" s="16">
        <f t="shared" si="9"/>
        <v>0</v>
      </c>
      <c r="J150" s="16">
        <f t="shared" si="10"/>
        <v>0</v>
      </c>
      <c r="K150" s="16">
        <f t="shared" si="11"/>
        <v>0</v>
      </c>
      <c r="L150" s="16">
        <f t="shared" si="17"/>
        <v>20</v>
      </c>
      <c r="M150" s="16" t="str">
        <f t="shared" si="12"/>
        <v>unwed</v>
      </c>
      <c r="N150" t="str">
        <f t="shared" si="13"/>
        <v>My biological mother was a young, ＿＿＿＿ college graduate student, </v>
      </c>
      <c r="O150" s="16" t="e">
        <f t="shared" si="14"/>
        <v>#N/A</v>
      </c>
      <c r="P150" t="e">
        <f t="shared" si="15"/>
        <v>#N/A</v>
      </c>
      <c r="Q150">
        <f t="shared" si="16"/>
        <v>1</v>
      </c>
      <c r="R150">
        <f>IF(Q150=0,0,SUM($Q$127:Q150))</f>
        <v>4</v>
      </c>
      <c r="S150" t="str">
        <f t="shared" si="18"/>
        <v>biopsy</v>
      </c>
    </row>
    <row r="151" spans="1:19" ht="13.5">
      <c r="A151">
        <v>25</v>
      </c>
      <c r="B151" s="16">
        <f>'語彙表'!B28</f>
        <v>0</v>
      </c>
      <c r="C151" s="16">
        <f>'語彙表'!E28</f>
        <v>0</v>
      </c>
      <c r="D151" s="15" t="str">
        <f t="shared" si="4"/>
        <v>＿＿＿＿</v>
      </c>
      <c r="E151" s="15">
        <f ca="1" t="shared" si="5"/>
        <v>0.0431315426010106</v>
      </c>
      <c r="F151" s="15">
        <f t="shared" si="6"/>
        <v>23</v>
      </c>
      <c r="G151" s="15">
        <f t="shared" si="7"/>
        <v>0</v>
      </c>
      <c r="H151" s="15" t="str">
        <f t="shared" si="8"/>
        <v>＿＿＿＿</v>
      </c>
      <c r="I151" s="16">
        <f t="shared" si="9"/>
        <v>0</v>
      </c>
      <c r="J151" s="16">
        <f t="shared" si="10"/>
        <v>1</v>
      </c>
      <c r="K151" s="16">
        <f t="shared" si="11"/>
        <v>1</v>
      </c>
      <c r="L151" s="16">
        <f t="shared" si="17"/>
        <v>20</v>
      </c>
      <c r="M151" s="16">
        <f t="shared" si="12"/>
        <v>0</v>
      </c>
      <c r="N151" t="str">
        <f t="shared" si="13"/>
        <v>＿＿＿＿</v>
      </c>
      <c r="O151" s="16" t="e">
        <f t="shared" si="14"/>
        <v>#N/A</v>
      </c>
      <c r="P151" t="e">
        <f t="shared" si="15"/>
        <v>#N/A</v>
      </c>
      <c r="Q151">
        <f t="shared" si="16"/>
        <v>1</v>
      </c>
      <c r="R151">
        <f>IF(Q151=0,0,SUM($Q$127:Q151))</f>
        <v>5</v>
      </c>
      <c r="S151" t="str">
        <f t="shared" si="18"/>
        <v>relent</v>
      </c>
    </row>
    <row r="152" spans="1:19" ht="13.5">
      <c r="A152"/>
      <c r="B152" s="16"/>
      <c r="C152" s="16"/>
      <c r="R152">
        <f>R151+1</f>
        <v>6</v>
      </c>
      <c r="S152" t="str">
        <f t="shared" si="18"/>
        <v>pancrea</v>
      </c>
    </row>
    <row r="153" spans="1:19" ht="13.5">
      <c r="A153"/>
      <c r="B153" s="16"/>
      <c r="C153" s="16"/>
      <c r="R153">
        <f>R152+1</f>
        <v>7</v>
      </c>
      <c r="S153" t="str">
        <f t="shared" si="18"/>
        <v>tumor</v>
      </c>
    </row>
    <row r="154" spans="1:19" ht="13.5">
      <c r="A154"/>
      <c r="B154" s="16"/>
      <c r="C154" s="16"/>
      <c r="R154">
        <f>R153+1</f>
        <v>8</v>
      </c>
      <c r="S154" t="str">
        <f t="shared" si="18"/>
        <v>adoption</v>
      </c>
    </row>
    <row r="155" spans="1:3" ht="13.5">
      <c r="A155"/>
      <c r="B155" s="16"/>
      <c r="C155" s="16"/>
    </row>
    <row r="156" s="11" customFormat="1" ht="13.5">
      <c r="A156" s="17"/>
    </row>
    <row r="157" spans="1:3" s="14" customFormat="1" ht="13.5">
      <c r="A157" s="18"/>
      <c r="B157" t="s">
        <v>5</v>
      </c>
      <c r="C157" s="14" t="s">
        <v>4</v>
      </c>
    </row>
    <row r="158" spans="1:3" s="14" customFormat="1" ht="13.5">
      <c r="A158" s="18">
        <v>1</v>
      </c>
      <c r="B158" t="str">
        <f>P127</f>
        <v>When we did, our ＿＿＿＿ sided with him.</v>
      </c>
      <c r="C158" t="str">
        <f aca="true" t="shared" si="19" ref="C158:C185">S127</f>
        <v>Board of Directors</v>
      </c>
    </row>
    <row r="159" spans="1:3" s="14" customFormat="1" ht="13.5">
      <c r="A159" s="18">
        <v>2</v>
      </c>
      <c r="B159" t="str">
        <f aca="true" t="shared" si="20" ref="B159:B182">P128</f>
        <v>And now, as you graduate to begin ＿＿＿＿, I wish that for you.</v>
      </c>
      <c r="C159" t="str">
        <f t="shared" si="19"/>
        <v>anew</v>
      </c>
    </row>
    <row r="160" spans="1:3" s="14" customFormat="1" ht="13.5">
      <c r="A160" s="18">
        <v>3</v>
      </c>
      <c r="B160" t="str">
        <f t="shared" si="20"/>
        <v>I learned about serif and san serif typefaces, about varying the amount of space between different letter combinations, about what makes great ＿＿＿＿ great.</v>
      </c>
      <c r="C160" t="str">
        <f t="shared" si="19"/>
        <v>typography</v>
      </c>
    </row>
    <row r="161" spans="1:3" s="14" customFormat="1" ht="13.5">
      <c r="A161" s="18">
        <v>4</v>
      </c>
      <c r="B161" t="str">
        <f t="shared" si="20"/>
        <v>Later that evening I had a ＿＿＿＿,</v>
      </c>
      <c r="C161" t="str">
        <f t="shared" si="19"/>
        <v>biopsy</v>
      </c>
    </row>
    <row r="162" spans="1:3" s="14" customFormat="1" ht="13.5">
      <c r="A162" s="18">
        <v>5</v>
      </c>
      <c r="B162" t="str">
        <f t="shared" si="20"/>
        <v>She only ＿＿＿＿ed a few months later when my parents promised that I would go to college.</v>
      </c>
      <c r="C162" t="str">
        <f t="shared" si="19"/>
        <v>relent</v>
      </c>
    </row>
    <row r="163" spans="1:3" s="14" customFormat="1" ht="13.5">
      <c r="A163" s="18">
        <v>6</v>
      </c>
      <c r="B163" t="str">
        <f t="shared" si="20"/>
        <v>I had a scan at 7:30 in the morning, and it clearly showed a tumor on my ＿＿＿＿s.</v>
      </c>
      <c r="C163" t="str">
        <f t="shared" si="19"/>
        <v>pancrea</v>
      </c>
    </row>
    <row r="164" spans="1:3" s="14" customFormat="1" ht="13.5">
      <c r="A164" s="18">
        <v>7</v>
      </c>
      <c r="B164" t="str">
        <f t="shared" si="20"/>
        <v>I had a scan at 7:30 in the morning, and it clearly showed a ＿＿＿＿ on my pancreas.</v>
      </c>
      <c r="C164" t="str">
        <f t="shared" si="19"/>
        <v>tumor</v>
      </c>
    </row>
    <row r="165" spans="1:3" s="14" customFormat="1" ht="13.5">
      <c r="A165" s="18">
        <v>8</v>
      </c>
      <c r="B165" t="str">
        <f t="shared" si="20"/>
        <v>and she decided to put me up for ＿＿＿＿.</v>
      </c>
      <c r="C165" t="str">
        <f t="shared" si="19"/>
        <v>adoption</v>
      </c>
    </row>
    <row r="166" spans="1:3" s="14" customFormat="1" ht="13.5">
      <c r="A166" s="18">
        <v>9</v>
      </c>
      <c r="B166" t="str">
        <f t="shared" si="20"/>
        <v>I would walk the 7 miles across town every Sunday night to get one good meal a week at the ＿＿＿＿ temple.</v>
      </c>
      <c r="C166" t="str">
        <f t="shared" si="19"/>
        <v>Hare Krishna</v>
      </c>
    </row>
    <row r="167" spans="1:3" s="14" customFormat="1" ht="13.5">
      <c r="A167" s="18">
        <v>10</v>
      </c>
      <c r="B167" t="str">
        <f t="shared" si="20"/>
        <v>About a year ago I was ＿＿＿＿d with cancer. </v>
      </c>
      <c r="C167" t="str">
        <f t="shared" si="19"/>
        <v>diagnose</v>
      </c>
    </row>
    <row r="168" spans="1:3" s="14" customFormat="1" ht="13.5">
      <c r="A168" s="18">
        <v>11</v>
      </c>
      <c r="B168" t="str">
        <f t="shared" si="20"/>
        <v>I am honored to be with you today at your ＿＿＿＿ from one of the finest universities in the world.</v>
      </c>
      <c r="C168" t="str">
        <f t="shared" si="19"/>
        <v>commencement</v>
      </c>
    </row>
    <row r="169" spans="1:3" s="14" customFormat="1" ht="13.5">
      <c r="A169" s="18">
        <v>12</v>
      </c>
      <c r="B169" t="str">
        <f t="shared" si="20"/>
        <v> and all of my working-class parents' savings were being spent on my college ＿＿＿＿.</v>
      </c>
      <c r="C169" t="str">
        <f t="shared" si="19"/>
        <v>tuition</v>
      </c>
    </row>
    <row r="170" spans="1:3" s="14" customFormat="1" ht="13.5">
      <c r="A170" s="18">
        <v>13</v>
      </c>
      <c r="B170" t="str">
        <f t="shared" si="20"/>
        <v>they stuck an ＿＿＿＿ down my throat, through my stomach and into my intestines,</v>
      </c>
      <c r="C170" t="str">
        <f t="shared" si="19"/>
        <v>endoscope</v>
      </c>
    </row>
    <row r="171" spans="1:3" s="14" customFormat="1" ht="13.5">
      <c r="A171" s="18">
        <v>14</v>
      </c>
      <c r="B171" t="str">
        <f t="shared" si="20"/>
        <v>It was beautiful, historical, artistically ＿＿＿＿ in a way that science can't capture, and I found it fascinating.</v>
      </c>
      <c r="C171" t="str">
        <f t="shared" si="19"/>
        <v>subtle</v>
      </c>
    </row>
    <row r="172" spans="1:3" s="14" customFormat="1" ht="13.5">
      <c r="A172" s="18">
        <v>15</v>
      </c>
      <c r="B172" t="str">
        <f t="shared" si="20"/>
        <v>it was idealistic, and overflowing with neat tools and great ＿＿＿＿s.</v>
      </c>
      <c r="C172" t="str">
        <f t="shared" si="19"/>
        <v>notion</v>
      </c>
    </row>
    <row r="173" spans="1:3" s="14" customFormat="1" ht="13.5">
      <c r="A173" s="18">
        <v>16</v>
      </c>
      <c r="B173" t="str">
        <f t="shared" si="20"/>
        <v>And much of what I ＿＿＿＿d into by following my curiosity and intuition turned out to be priceless later on.</v>
      </c>
      <c r="C173" t="str">
        <f t="shared" si="19"/>
        <v>stumble</v>
      </c>
    </row>
    <row r="174" spans="1:3" s="14" customFormat="1" ht="13.5">
      <c r="A174" s="18">
        <v>17</v>
      </c>
      <c r="B174" t="str">
        <f t="shared" si="20"/>
        <v>And most important, have the courage to follow your heart and ＿＿＿＿.</v>
      </c>
      <c r="C174" t="str">
        <f t="shared" si="19"/>
        <v>intuition</v>
      </c>
    </row>
    <row r="175" spans="1:3" s="14" customFormat="1" ht="13.5">
      <c r="A175" s="18">
        <v>18</v>
      </c>
      <c r="B175" t="str">
        <f t="shared" si="20"/>
        <v>But something slowly began to ＿＿＿＿ on me — I still loved what I did.</v>
      </c>
      <c r="C175" t="str">
        <f t="shared" si="19"/>
        <v>dawn</v>
      </c>
    </row>
    <row r="176" spans="1:3" s="14" customFormat="1" ht="13.5">
      <c r="A176" s="18">
        <v>19</v>
      </c>
      <c r="B176" t="str">
        <f t="shared" si="20"/>
        <v>I was ＿＿＿＿d, but my wife, who was there, told me that when they viewed the cells under a microscope the doctors started crying</v>
      </c>
      <c r="C176" t="str">
        <f t="shared" si="19"/>
        <v>sedate</v>
      </c>
    </row>
    <row r="177" spans="1:3" s="14" customFormat="1" ht="13.5">
      <c r="A177" s="18">
        <v>20</v>
      </c>
      <c r="B177" t="str">
        <f t="shared" si="20"/>
        <v>My biological mother was a young, ＿＿＿＿ college graduate student, </v>
      </c>
      <c r="C177" t="str">
        <f t="shared" si="19"/>
        <v>unwed</v>
      </c>
    </row>
    <row r="178" spans="1:3" s="14" customFormat="1" ht="13.5">
      <c r="A178" s="18">
        <v>21</v>
      </c>
      <c r="B178" t="e">
        <f t="shared" si="20"/>
        <v>#N/A</v>
      </c>
      <c r="C178" t="str">
        <f t="shared" si="19"/>
        <v>Board of Directors</v>
      </c>
    </row>
    <row r="179" spans="1:3" s="14" customFormat="1" ht="13.5">
      <c r="A179" s="18">
        <v>22</v>
      </c>
      <c r="B179" t="e">
        <f t="shared" si="20"/>
        <v>#N/A</v>
      </c>
      <c r="C179" t="str">
        <f t="shared" si="19"/>
        <v>anew</v>
      </c>
    </row>
    <row r="180" spans="1:3" s="14" customFormat="1" ht="13.5">
      <c r="A180" s="18">
        <v>23</v>
      </c>
      <c r="B180" t="e">
        <f t="shared" si="20"/>
        <v>#N/A</v>
      </c>
      <c r="C180" t="str">
        <f t="shared" si="19"/>
        <v>typography</v>
      </c>
    </row>
    <row r="181" spans="1:3" s="14" customFormat="1" ht="13.5">
      <c r="A181" s="18">
        <v>24</v>
      </c>
      <c r="B181" t="e">
        <f t="shared" si="20"/>
        <v>#N/A</v>
      </c>
      <c r="C181" t="str">
        <f t="shared" si="19"/>
        <v>biopsy</v>
      </c>
    </row>
    <row r="182" spans="1:3" s="14" customFormat="1" ht="13.5">
      <c r="A182" s="18">
        <v>25</v>
      </c>
      <c r="B182" t="e">
        <f t="shared" si="20"/>
        <v>#N/A</v>
      </c>
      <c r="C182" t="str">
        <f t="shared" si="19"/>
        <v>relent</v>
      </c>
    </row>
    <row r="183" spans="1:3" s="14" customFormat="1" ht="13.5">
      <c r="A183" s="18"/>
      <c r="C183" t="str">
        <f t="shared" si="19"/>
        <v>pancrea</v>
      </c>
    </row>
    <row r="184" spans="1:3" s="14" customFormat="1" ht="13.5">
      <c r="A184" s="18"/>
      <c r="C184" t="str">
        <f t="shared" si="19"/>
        <v>tumor</v>
      </c>
    </row>
    <row r="185" spans="1:3" s="14" customFormat="1" ht="13.5">
      <c r="A185" s="18"/>
      <c r="C185" t="str">
        <f t="shared" si="19"/>
        <v>adoption</v>
      </c>
    </row>
    <row r="186" spans="1:3" s="14" customFormat="1" ht="13.5">
      <c r="A186" s="18"/>
      <c r="C186"/>
    </row>
    <row r="188" s="11" customFormat="1" ht="13.5">
      <c r="A188" s="17"/>
    </row>
    <row r="189" spans="1:3" ht="13.5">
      <c r="A189" s="16">
        <v>1</v>
      </c>
      <c r="B189" t="str">
        <f>B158</f>
        <v>When we did, our ＿＿＿＿ sided with him.</v>
      </c>
      <c r="C189" t="str">
        <f>IF(ISERROR(B189),0,B189)</f>
        <v>When we did, our ＿＿＿＿ sided with him.</v>
      </c>
    </row>
    <row r="190" spans="2:3" ht="13.5">
      <c r="B190" t="str">
        <f>C158</f>
        <v>Board of Directors</v>
      </c>
      <c r="C190" t="str">
        <f>IF(C189=0,0,B190)</f>
        <v>Board of Directors</v>
      </c>
    </row>
    <row r="191" spans="1:3" s="13" customFormat="1" ht="13.5">
      <c r="A191" s="19"/>
      <c r="B191" t="str">
        <f>C159</f>
        <v>anew</v>
      </c>
      <c r="C191" t="str">
        <f>IF(C190=0,0,B191)</f>
        <v>anew</v>
      </c>
    </row>
    <row r="192" spans="2:3" ht="13.5">
      <c r="B192" t="str">
        <f>C160</f>
        <v>typography</v>
      </c>
      <c r="C192" t="str">
        <f>IF(C191=0,0,B192)</f>
        <v>typography</v>
      </c>
    </row>
    <row r="193" spans="2:3" ht="13.5">
      <c r="B193" t="str">
        <f>C161</f>
        <v>biopsy</v>
      </c>
      <c r="C193" t="str">
        <f>IF(C192=0,0,B193)</f>
        <v>biopsy</v>
      </c>
    </row>
    <row r="194" spans="1:3" ht="13.5">
      <c r="A194" s="16">
        <v>2</v>
      </c>
      <c r="B194" t="str">
        <f>B159</f>
        <v>And now, as you graduate to begin ＿＿＿＿, I wish that for you.</v>
      </c>
      <c r="C194" t="str">
        <f>IF(ISERROR(B194),0,B194)</f>
        <v>And now, as you graduate to begin ＿＿＿＿, I wish that for you.</v>
      </c>
    </row>
    <row r="195" spans="2:3" ht="13.5">
      <c r="B195" t="str">
        <f>C159</f>
        <v>anew</v>
      </c>
      <c r="C195" t="str">
        <f>IF(C194=0,0,B195)</f>
        <v>anew</v>
      </c>
    </row>
    <row r="196" spans="2:3" ht="13.5">
      <c r="B196" t="str">
        <f>C160</f>
        <v>typography</v>
      </c>
      <c r="C196" t="str">
        <f>IF(C195=0,0,B196)</f>
        <v>typography</v>
      </c>
    </row>
    <row r="197" spans="2:3" ht="13.5">
      <c r="B197" t="str">
        <f>C161</f>
        <v>biopsy</v>
      </c>
      <c r="C197" t="str">
        <f>IF(C196=0,0,B197)</f>
        <v>biopsy</v>
      </c>
    </row>
    <row r="198" spans="2:3" ht="13.5">
      <c r="B198" t="str">
        <f>C162</f>
        <v>relent</v>
      </c>
      <c r="C198" t="str">
        <f>IF(C197=0,0,B198)</f>
        <v>relent</v>
      </c>
    </row>
    <row r="199" spans="1:3" ht="13.5">
      <c r="A199" s="16">
        <v>3</v>
      </c>
      <c r="B199" t="str">
        <f>B160</f>
        <v>I learned about serif and san serif typefaces, about varying the amount of space between different letter combinations, about what makes great ＿＿＿＿ great.</v>
      </c>
      <c r="C199" t="str">
        <f>IF(ISERROR(B199),0,B199)</f>
        <v>I learned about serif and san serif typefaces, about varying the amount of space between different letter combinations, about what makes great ＿＿＿＿ great.</v>
      </c>
    </row>
    <row r="200" spans="2:3" ht="13.5">
      <c r="B200" t="str">
        <f>C160</f>
        <v>typography</v>
      </c>
      <c r="C200" t="str">
        <f>IF(C199=0,0,B200)</f>
        <v>typography</v>
      </c>
    </row>
    <row r="201" spans="2:3" ht="13.5">
      <c r="B201" t="str">
        <f>C161</f>
        <v>biopsy</v>
      </c>
      <c r="C201" t="str">
        <f>IF(C200=0,0,B201)</f>
        <v>biopsy</v>
      </c>
    </row>
    <row r="202" spans="2:3" ht="13.5">
      <c r="B202" t="str">
        <f>C162</f>
        <v>relent</v>
      </c>
      <c r="C202" t="str">
        <f>IF(C201=0,0,B202)</f>
        <v>relent</v>
      </c>
    </row>
    <row r="203" spans="2:3" ht="13.5">
      <c r="B203" t="str">
        <f>C163</f>
        <v>pancrea</v>
      </c>
      <c r="C203" t="str">
        <f>IF(C202=0,0,B203)</f>
        <v>pancrea</v>
      </c>
    </row>
    <row r="204" spans="1:3" ht="13.5">
      <c r="A204" s="16">
        <v>4</v>
      </c>
      <c r="B204" t="str">
        <f>B161</f>
        <v>Later that evening I had a ＿＿＿＿,</v>
      </c>
      <c r="C204" t="str">
        <f>IF(ISERROR(B204),0,B204)</f>
        <v>Later that evening I had a ＿＿＿＿,</v>
      </c>
    </row>
    <row r="205" spans="2:3" ht="13.5">
      <c r="B205" t="str">
        <f>C161</f>
        <v>biopsy</v>
      </c>
      <c r="C205" t="str">
        <f>IF(C204=0,0,B205)</f>
        <v>biopsy</v>
      </c>
    </row>
    <row r="206" spans="2:3" ht="13.5">
      <c r="B206" t="str">
        <f>C162</f>
        <v>relent</v>
      </c>
      <c r="C206" t="str">
        <f>IF(C205=0,0,B206)</f>
        <v>relent</v>
      </c>
    </row>
    <row r="207" spans="2:3" ht="13.5">
      <c r="B207" t="str">
        <f>C163</f>
        <v>pancrea</v>
      </c>
      <c r="C207" t="str">
        <f>IF(C206=0,0,B207)</f>
        <v>pancrea</v>
      </c>
    </row>
    <row r="208" spans="2:3" ht="13.5">
      <c r="B208" t="str">
        <f>C164</f>
        <v>tumor</v>
      </c>
      <c r="C208" t="str">
        <f>IF(C207=0,0,B208)</f>
        <v>tumor</v>
      </c>
    </row>
    <row r="209" spans="1:3" ht="13.5">
      <c r="A209" s="16">
        <v>5</v>
      </c>
      <c r="B209" t="str">
        <f>B162</f>
        <v>She only ＿＿＿＿ed a few months later when my parents promised that I would go to college.</v>
      </c>
      <c r="C209" t="str">
        <f>IF(ISERROR(B209),0,B209)</f>
        <v>She only ＿＿＿＿ed a few months later when my parents promised that I would go to college.</v>
      </c>
    </row>
    <row r="210" spans="2:3" ht="13.5">
      <c r="B210" t="str">
        <f>C162</f>
        <v>relent</v>
      </c>
      <c r="C210" t="str">
        <f>IF(C209=0,0,B210)</f>
        <v>relent</v>
      </c>
    </row>
    <row r="211" spans="2:3" ht="13.5">
      <c r="B211" t="str">
        <f>C163</f>
        <v>pancrea</v>
      </c>
      <c r="C211" t="str">
        <f>IF(C210=0,0,B211)</f>
        <v>pancrea</v>
      </c>
    </row>
    <row r="212" spans="2:3" ht="13.5">
      <c r="B212" t="str">
        <f>C164</f>
        <v>tumor</v>
      </c>
      <c r="C212" t="str">
        <f>IF(C211=0,0,B212)</f>
        <v>tumor</v>
      </c>
    </row>
    <row r="213" spans="2:3" ht="13.5">
      <c r="B213" t="str">
        <f>C165</f>
        <v>adoption</v>
      </c>
      <c r="C213" t="str">
        <f>IF(C212=0,0,B213)</f>
        <v>adoption</v>
      </c>
    </row>
    <row r="214" spans="1:3" ht="13.5">
      <c r="A214" s="16">
        <v>6</v>
      </c>
      <c r="B214" t="str">
        <f>B163</f>
        <v>I had a scan at 7:30 in the morning, and it clearly showed a tumor on my ＿＿＿＿s.</v>
      </c>
      <c r="C214" t="str">
        <f>IF(ISERROR(B214),0,B214)</f>
        <v>I had a scan at 7:30 in the morning, and it clearly showed a tumor on my ＿＿＿＿s.</v>
      </c>
    </row>
    <row r="215" spans="2:3" ht="13.5">
      <c r="B215" t="str">
        <f>C163</f>
        <v>pancrea</v>
      </c>
      <c r="C215" t="str">
        <f>IF(C214=0,0,B215)</f>
        <v>pancrea</v>
      </c>
    </row>
    <row r="216" spans="2:3" ht="13.5">
      <c r="B216" t="str">
        <f>C164</f>
        <v>tumor</v>
      </c>
      <c r="C216" t="str">
        <f>IF(C215=0,0,B216)</f>
        <v>tumor</v>
      </c>
    </row>
    <row r="217" spans="2:3" ht="13.5">
      <c r="B217" t="str">
        <f>C165</f>
        <v>adoption</v>
      </c>
      <c r="C217" t="str">
        <f>IF(C216=0,0,B217)</f>
        <v>adoption</v>
      </c>
    </row>
    <row r="218" spans="2:3" ht="13.5">
      <c r="B218" t="str">
        <f>C166</f>
        <v>Hare Krishna</v>
      </c>
      <c r="C218" t="str">
        <f>IF(C217=0,0,B218)</f>
        <v>Hare Krishna</v>
      </c>
    </row>
    <row r="219" spans="1:3" ht="13.5">
      <c r="A219" s="16">
        <v>7</v>
      </c>
      <c r="B219" t="str">
        <f>B164</f>
        <v>I had a scan at 7:30 in the morning, and it clearly showed a ＿＿＿＿ on my pancreas.</v>
      </c>
      <c r="C219" t="str">
        <f>IF(ISERROR(B219),0,B219)</f>
        <v>I had a scan at 7:30 in the morning, and it clearly showed a ＿＿＿＿ on my pancreas.</v>
      </c>
    </row>
    <row r="220" spans="2:3" ht="13.5">
      <c r="B220" t="str">
        <f>C164</f>
        <v>tumor</v>
      </c>
      <c r="C220" t="str">
        <f>IF(C219=0,0,B220)</f>
        <v>tumor</v>
      </c>
    </row>
    <row r="221" spans="2:3" ht="13.5">
      <c r="B221" t="str">
        <f>C165</f>
        <v>adoption</v>
      </c>
      <c r="C221" t="str">
        <f>IF(C220=0,0,B221)</f>
        <v>adoption</v>
      </c>
    </row>
    <row r="222" spans="2:3" ht="13.5">
      <c r="B222" t="str">
        <f>C166</f>
        <v>Hare Krishna</v>
      </c>
      <c r="C222" t="str">
        <f>IF(C221=0,0,B222)</f>
        <v>Hare Krishna</v>
      </c>
    </row>
    <row r="223" spans="2:3" ht="13.5">
      <c r="B223" t="str">
        <f>C167</f>
        <v>diagnose</v>
      </c>
      <c r="C223" t="str">
        <f>IF(C222=0,0,B223)</f>
        <v>diagnose</v>
      </c>
    </row>
    <row r="224" spans="1:3" ht="13.5">
      <c r="A224" s="16">
        <v>8</v>
      </c>
      <c r="B224" t="str">
        <f>B165</f>
        <v>and she decided to put me up for ＿＿＿＿.</v>
      </c>
      <c r="C224" t="str">
        <f>IF(ISERROR(B224),0,B224)</f>
        <v>and she decided to put me up for ＿＿＿＿.</v>
      </c>
    </row>
    <row r="225" spans="2:3" ht="13.5">
      <c r="B225" t="str">
        <f>C165</f>
        <v>adoption</v>
      </c>
      <c r="C225" t="str">
        <f>IF(C224=0,0,B225)</f>
        <v>adoption</v>
      </c>
    </row>
    <row r="226" spans="2:3" ht="13.5">
      <c r="B226" t="str">
        <f>C166</f>
        <v>Hare Krishna</v>
      </c>
      <c r="C226" t="str">
        <f>IF(C225=0,0,B226)</f>
        <v>Hare Krishna</v>
      </c>
    </row>
    <row r="227" spans="2:3" ht="13.5">
      <c r="B227" t="str">
        <f>C167</f>
        <v>diagnose</v>
      </c>
      <c r="C227" t="str">
        <f>IF(C226=0,0,B227)</f>
        <v>diagnose</v>
      </c>
    </row>
    <row r="228" spans="2:3" ht="13.5">
      <c r="B228" t="str">
        <f>C168</f>
        <v>commencement</v>
      </c>
      <c r="C228" t="str">
        <f>IF(C227=0,0,B228)</f>
        <v>commencement</v>
      </c>
    </row>
    <row r="229" spans="1:3" ht="13.5">
      <c r="A229" s="16">
        <v>9</v>
      </c>
      <c r="B229" t="str">
        <f>B166</f>
        <v>I would walk the 7 miles across town every Sunday night to get one good meal a week at the ＿＿＿＿ temple.</v>
      </c>
      <c r="C229" t="str">
        <f>IF(ISERROR(B229),0,B229)</f>
        <v>I would walk the 7 miles across town every Sunday night to get one good meal a week at the ＿＿＿＿ temple.</v>
      </c>
    </row>
    <row r="230" spans="2:3" ht="13.5">
      <c r="B230" t="str">
        <f>C166</f>
        <v>Hare Krishna</v>
      </c>
      <c r="C230" t="str">
        <f>IF(C229=0,0,B230)</f>
        <v>Hare Krishna</v>
      </c>
    </row>
    <row r="231" spans="2:3" ht="13.5">
      <c r="B231" t="str">
        <f>C167</f>
        <v>diagnose</v>
      </c>
      <c r="C231" t="str">
        <f>IF(C230=0,0,B231)</f>
        <v>diagnose</v>
      </c>
    </row>
    <row r="232" spans="2:3" ht="13.5">
      <c r="B232" t="str">
        <f>C168</f>
        <v>commencement</v>
      </c>
      <c r="C232" t="str">
        <f>IF(C231=0,0,B232)</f>
        <v>commencement</v>
      </c>
    </row>
    <row r="233" spans="2:3" ht="13.5">
      <c r="B233" t="str">
        <f>C169</f>
        <v>tuition</v>
      </c>
      <c r="C233" t="str">
        <f>IF(C232=0,0,B233)</f>
        <v>tuition</v>
      </c>
    </row>
    <row r="234" spans="1:3" ht="13.5">
      <c r="A234" s="16">
        <v>10</v>
      </c>
      <c r="B234" t="str">
        <f>B167</f>
        <v>About a year ago I was ＿＿＿＿d with cancer. </v>
      </c>
      <c r="C234" t="str">
        <f>IF(ISERROR(B234),0,B234)</f>
        <v>About a year ago I was ＿＿＿＿d with cancer. </v>
      </c>
    </row>
    <row r="235" spans="2:3" ht="13.5">
      <c r="B235" t="str">
        <f>C167</f>
        <v>diagnose</v>
      </c>
      <c r="C235" t="str">
        <f>IF(C234=0,0,B235)</f>
        <v>diagnose</v>
      </c>
    </row>
    <row r="236" spans="2:3" ht="13.5">
      <c r="B236" t="str">
        <f>C168</f>
        <v>commencement</v>
      </c>
      <c r="C236" t="str">
        <f>IF(C235=0,0,B236)</f>
        <v>commencement</v>
      </c>
    </row>
    <row r="237" spans="2:3" ht="13.5">
      <c r="B237" t="str">
        <f>C169</f>
        <v>tuition</v>
      </c>
      <c r="C237" t="str">
        <f>IF(C236=0,0,B237)</f>
        <v>tuition</v>
      </c>
    </row>
    <row r="238" spans="2:3" ht="13.5">
      <c r="B238" t="str">
        <f>C170</f>
        <v>endoscope</v>
      </c>
      <c r="C238" t="str">
        <f>IF(C237=0,0,B238)</f>
        <v>endoscope</v>
      </c>
    </row>
    <row r="239" spans="1:3" ht="13.5">
      <c r="A239" s="16">
        <v>11</v>
      </c>
      <c r="B239" t="str">
        <f>B168</f>
        <v>I am honored to be with you today at your ＿＿＿＿ from one of the finest universities in the world.</v>
      </c>
      <c r="C239" t="str">
        <f>IF(ISERROR(B239),0,B239)</f>
        <v>I am honored to be with you today at your ＿＿＿＿ from one of the finest universities in the world.</v>
      </c>
    </row>
    <row r="240" spans="2:3" ht="13.5">
      <c r="B240" t="str">
        <f>C168</f>
        <v>commencement</v>
      </c>
      <c r="C240" t="str">
        <f>IF(C239=0,0,B240)</f>
        <v>commencement</v>
      </c>
    </row>
    <row r="241" spans="2:3" ht="13.5">
      <c r="B241" t="str">
        <f>C169</f>
        <v>tuition</v>
      </c>
      <c r="C241" t="str">
        <f>IF(C240=0,0,B241)</f>
        <v>tuition</v>
      </c>
    </row>
    <row r="242" spans="2:3" ht="13.5">
      <c r="B242" t="str">
        <f>C170</f>
        <v>endoscope</v>
      </c>
      <c r="C242" t="str">
        <f>IF(C241=0,0,B242)</f>
        <v>endoscope</v>
      </c>
    </row>
    <row r="243" spans="2:3" ht="13.5">
      <c r="B243" t="str">
        <f>C171</f>
        <v>subtle</v>
      </c>
      <c r="C243" t="str">
        <f>IF(C242=0,0,B243)</f>
        <v>subtle</v>
      </c>
    </row>
    <row r="244" spans="1:3" ht="13.5">
      <c r="A244" s="16">
        <v>12</v>
      </c>
      <c r="B244" t="str">
        <f>B169</f>
        <v> and all of my working-class parents' savings were being spent on my college ＿＿＿＿.</v>
      </c>
      <c r="C244" t="str">
        <f>IF(ISERROR(B244),0,B244)</f>
        <v> and all of my working-class parents' savings were being spent on my college ＿＿＿＿.</v>
      </c>
    </row>
    <row r="245" spans="2:3" ht="13.5">
      <c r="B245" t="str">
        <f>C169</f>
        <v>tuition</v>
      </c>
      <c r="C245" t="str">
        <f>IF(C244=0,0,B245)</f>
        <v>tuition</v>
      </c>
    </row>
    <row r="246" spans="2:3" ht="13.5">
      <c r="B246" t="str">
        <f>C170</f>
        <v>endoscope</v>
      </c>
      <c r="C246" t="str">
        <f>IF(C245=0,0,B246)</f>
        <v>endoscope</v>
      </c>
    </row>
    <row r="247" spans="2:3" ht="13.5">
      <c r="B247" t="str">
        <f>C171</f>
        <v>subtle</v>
      </c>
      <c r="C247" t="str">
        <f>IF(C246=0,0,B247)</f>
        <v>subtle</v>
      </c>
    </row>
    <row r="248" spans="2:3" ht="13.5">
      <c r="B248" t="str">
        <f>C172</f>
        <v>notion</v>
      </c>
      <c r="C248" t="str">
        <f>IF(C247=0,0,B248)</f>
        <v>notion</v>
      </c>
    </row>
    <row r="249" spans="1:3" ht="13.5">
      <c r="A249" s="16">
        <v>13</v>
      </c>
      <c r="B249" t="str">
        <f>B170</f>
        <v>they stuck an ＿＿＿＿ down my throat, through my stomach and into my intestines,</v>
      </c>
      <c r="C249" t="str">
        <f>IF(ISERROR(B249),0,B249)</f>
        <v>they stuck an ＿＿＿＿ down my throat, through my stomach and into my intestines,</v>
      </c>
    </row>
    <row r="250" spans="2:3" ht="13.5">
      <c r="B250" t="str">
        <f>C170</f>
        <v>endoscope</v>
      </c>
      <c r="C250" t="str">
        <f>IF(C249=0,0,B250)</f>
        <v>endoscope</v>
      </c>
    </row>
    <row r="251" spans="2:3" ht="13.5">
      <c r="B251" t="str">
        <f>C171</f>
        <v>subtle</v>
      </c>
      <c r="C251" t="str">
        <f>IF(C250=0,0,B251)</f>
        <v>subtle</v>
      </c>
    </row>
    <row r="252" spans="2:3" ht="13.5">
      <c r="B252" t="str">
        <f>C172</f>
        <v>notion</v>
      </c>
      <c r="C252" t="str">
        <f>IF(C251=0,0,B252)</f>
        <v>notion</v>
      </c>
    </row>
    <row r="253" spans="2:3" ht="13.5">
      <c r="B253" t="str">
        <f>C173</f>
        <v>stumble</v>
      </c>
      <c r="C253" t="str">
        <f>IF(C252=0,0,B253)</f>
        <v>stumble</v>
      </c>
    </row>
    <row r="254" spans="1:3" ht="13.5">
      <c r="A254" s="16">
        <v>14</v>
      </c>
      <c r="B254" t="str">
        <f>B171</f>
        <v>It was beautiful, historical, artistically ＿＿＿＿ in a way that science can't capture, and I found it fascinating.</v>
      </c>
      <c r="C254" t="str">
        <f>IF(ISERROR(B254),0,B254)</f>
        <v>It was beautiful, historical, artistically ＿＿＿＿ in a way that science can't capture, and I found it fascinating.</v>
      </c>
    </row>
    <row r="255" spans="2:3" ht="13.5">
      <c r="B255" t="str">
        <f>C171</f>
        <v>subtle</v>
      </c>
      <c r="C255" t="str">
        <f>IF(C254=0,0,B255)</f>
        <v>subtle</v>
      </c>
    </row>
    <row r="256" spans="2:3" ht="13.5">
      <c r="B256" t="str">
        <f>C172</f>
        <v>notion</v>
      </c>
      <c r="C256" t="str">
        <f>IF(C255=0,0,B256)</f>
        <v>notion</v>
      </c>
    </row>
    <row r="257" spans="2:3" ht="13.5">
      <c r="B257" t="str">
        <f>C173</f>
        <v>stumble</v>
      </c>
      <c r="C257" t="str">
        <f>IF(C256=0,0,B257)</f>
        <v>stumble</v>
      </c>
    </row>
    <row r="258" spans="2:3" ht="13.5">
      <c r="B258" t="str">
        <f>C174</f>
        <v>intuition</v>
      </c>
      <c r="C258" t="str">
        <f>IF(C257=0,0,B258)</f>
        <v>intuition</v>
      </c>
    </row>
    <row r="259" spans="1:3" ht="13.5">
      <c r="A259" s="16">
        <v>15</v>
      </c>
      <c r="B259" t="str">
        <f>B172</f>
        <v>it was idealistic, and overflowing with neat tools and great ＿＿＿＿s.</v>
      </c>
      <c r="C259" t="str">
        <f>IF(ISERROR(B259),0,B259)</f>
        <v>it was idealistic, and overflowing with neat tools and great ＿＿＿＿s.</v>
      </c>
    </row>
    <row r="260" spans="2:3" ht="13.5">
      <c r="B260" t="str">
        <f>C172</f>
        <v>notion</v>
      </c>
      <c r="C260" t="str">
        <f>IF(C259=0,0,B260)</f>
        <v>notion</v>
      </c>
    </row>
    <row r="261" spans="2:3" ht="13.5">
      <c r="B261" t="str">
        <f>C173</f>
        <v>stumble</v>
      </c>
      <c r="C261" t="str">
        <f>IF(C260=0,0,B261)</f>
        <v>stumble</v>
      </c>
    </row>
    <row r="262" spans="2:3" ht="13.5">
      <c r="B262" t="str">
        <f>C174</f>
        <v>intuition</v>
      </c>
      <c r="C262" t="str">
        <f>IF(C261=0,0,B262)</f>
        <v>intuition</v>
      </c>
    </row>
    <row r="263" spans="2:3" ht="13.5">
      <c r="B263" t="str">
        <f>C175</f>
        <v>dawn</v>
      </c>
      <c r="C263" t="str">
        <f>IF(C262=0,0,B263)</f>
        <v>dawn</v>
      </c>
    </row>
    <row r="264" spans="1:3" ht="13.5">
      <c r="A264" s="16">
        <v>16</v>
      </c>
      <c r="B264" t="str">
        <f>B173</f>
        <v>And much of what I ＿＿＿＿d into by following my curiosity and intuition turned out to be priceless later on.</v>
      </c>
      <c r="C264" t="str">
        <f>IF(ISERROR(B264),0,B264)</f>
        <v>And much of what I ＿＿＿＿d into by following my curiosity and intuition turned out to be priceless later on.</v>
      </c>
    </row>
    <row r="265" spans="2:3" ht="13.5">
      <c r="B265" t="str">
        <f>C173</f>
        <v>stumble</v>
      </c>
      <c r="C265" t="str">
        <f>IF(C264=0,0,B265)</f>
        <v>stumble</v>
      </c>
    </row>
    <row r="266" spans="2:3" ht="13.5">
      <c r="B266" t="str">
        <f>C174</f>
        <v>intuition</v>
      </c>
      <c r="C266" t="str">
        <f>IF(C265=0,0,B266)</f>
        <v>intuition</v>
      </c>
    </row>
    <row r="267" spans="2:3" ht="13.5">
      <c r="B267" t="str">
        <f>C175</f>
        <v>dawn</v>
      </c>
      <c r="C267" t="str">
        <f>IF(C266=0,0,B267)</f>
        <v>dawn</v>
      </c>
    </row>
    <row r="268" spans="2:3" ht="13.5">
      <c r="B268" t="str">
        <f>C176</f>
        <v>sedate</v>
      </c>
      <c r="C268" t="str">
        <f>IF(C267=0,0,B268)</f>
        <v>sedate</v>
      </c>
    </row>
    <row r="269" spans="1:3" ht="13.5">
      <c r="A269" s="16">
        <v>17</v>
      </c>
      <c r="B269" t="str">
        <f>B174</f>
        <v>And most important, have the courage to follow your heart and ＿＿＿＿.</v>
      </c>
      <c r="C269" t="str">
        <f>IF(ISERROR(B269),0,B269)</f>
        <v>And most important, have the courage to follow your heart and ＿＿＿＿.</v>
      </c>
    </row>
    <row r="270" spans="2:3" ht="13.5">
      <c r="B270" t="str">
        <f>C174</f>
        <v>intuition</v>
      </c>
      <c r="C270" t="str">
        <f>IF(C269=0,0,B270)</f>
        <v>intuition</v>
      </c>
    </row>
    <row r="271" spans="2:3" ht="13.5">
      <c r="B271" t="str">
        <f>C175</f>
        <v>dawn</v>
      </c>
      <c r="C271" t="str">
        <f>IF(C270=0,0,B271)</f>
        <v>dawn</v>
      </c>
    </row>
    <row r="272" spans="2:3" ht="13.5">
      <c r="B272" t="str">
        <f>C176</f>
        <v>sedate</v>
      </c>
      <c r="C272" t="str">
        <f>IF(C271=0,0,B272)</f>
        <v>sedate</v>
      </c>
    </row>
    <row r="273" spans="2:3" ht="13.5">
      <c r="B273" t="str">
        <f>C177</f>
        <v>unwed</v>
      </c>
      <c r="C273" t="str">
        <f>IF(C272=0,0,B273)</f>
        <v>unwed</v>
      </c>
    </row>
    <row r="274" spans="1:3" ht="13.5">
      <c r="A274" s="16">
        <v>18</v>
      </c>
      <c r="B274" t="str">
        <f>B175</f>
        <v>But something slowly began to ＿＿＿＿ on me — I still loved what I did.</v>
      </c>
      <c r="C274" t="str">
        <f>IF(ISERROR(B274),0,B274)</f>
        <v>But something slowly began to ＿＿＿＿ on me — I still loved what I did.</v>
      </c>
    </row>
    <row r="275" spans="2:3" ht="13.5">
      <c r="B275" t="str">
        <f>C175</f>
        <v>dawn</v>
      </c>
      <c r="C275" t="str">
        <f>IF(C274=0,0,B275)</f>
        <v>dawn</v>
      </c>
    </row>
    <row r="276" spans="2:3" ht="13.5">
      <c r="B276" t="str">
        <f>C176</f>
        <v>sedate</v>
      </c>
      <c r="C276" t="str">
        <f>IF(C275=0,0,B276)</f>
        <v>sedate</v>
      </c>
    </row>
    <row r="277" spans="2:3" ht="13.5">
      <c r="B277" t="str">
        <f>C177</f>
        <v>unwed</v>
      </c>
      <c r="C277" t="str">
        <f>IF(C276=0,0,B277)</f>
        <v>unwed</v>
      </c>
    </row>
    <row r="278" spans="2:3" ht="13.5">
      <c r="B278" t="str">
        <f>C178</f>
        <v>Board of Directors</v>
      </c>
      <c r="C278" t="str">
        <f>IF(C277=0,0,B278)</f>
        <v>Board of Directors</v>
      </c>
    </row>
    <row r="279" spans="1:3" ht="13.5">
      <c r="A279" s="16">
        <v>19</v>
      </c>
      <c r="B279" t="str">
        <f>B176</f>
        <v>I was ＿＿＿＿d, but my wife, who was there, told me that when they viewed the cells under a microscope the doctors started crying</v>
      </c>
      <c r="C279" t="str">
        <f>IF(ISERROR(B279),0,B279)</f>
        <v>I was ＿＿＿＿d, but my wife, who was there, told me that when they viewed the cells under a microscope the doctors started crying</v>
      </c>
    </row>
    <row r="280" spans="2:3" ht="13.5">
      <c r="B280" t="str">
        <f>C176</f>
        <v>sedate</v>
      </c>
      <c r="C280" t="str">
        <f>IF(C279=0,0,B280)</f>
        <v>sedate</v>
      </c>
    </row>
    <row r="281" spans="2:3" ht="13.5">
      <c r="B281" t="str">
        <f>C177</f>
        <v>unwed</v>
      </c>
      <c r="C281" t="str">
        <f>IF(C280=0,0,B281)</f>
        <v>unwed</v>
      </c>
    </row>
    <row r="282" spans="2:3" ht="13.5">
      <c r="B282" t="str">
        <f>C178</f>
        <v>Board of Directors</v>
      </c>
      <c r="C282" t="str">
        <f>IF(C281=0,0,B282)</f>
        <v>Board of Directors</v>
      </c>
    </row>
    <row r="283" spans="2:3" ht="13.5">
      <c r="B283" t="str">
        <f>C179</f>
        <v>anew</v>
      </c>
      <c r="C283" t="str">
        <f>IF(C282=0,0,B283)</f>
        <v>anew</v>
      </c>
    </row>
    <row r="284" spans="1:3" ht="13.5">
      <c r="A284" s="16">
        <v>20</v>
      </c>
      <c r="B284" t="str">
        <f>B177</f>
        <v>My biological mother was a young, ＿＿＿＿ college graduate student, </v>
      </c>
      <c r="C284" t="str">
        <f>IF(ISERROR(B284),0,B284)</f>
        <v>My biological mother was a young, ＿＿＿＿ college graduate student, </v>
      </c>
    </row>
    <row r="285" spans="2:3" ht="13.5">
      <c r="B285" t="str">
        <f>C177</f>
        <v>unwed</v>
      </c>
      <c r="C285" t="str">
        <f>IF(C284=0,0,B285)</f>
        <v>unwed</v>
      </c>
    </row>
    <row r="286" spans="2:3" ht="13.5">
      <c r="B286" t="str">
        <f>C178</f>
        <v>Board of Directors</v>
      </c>
      <c r="C286" t="str">
        <f>IF(C285=0,0,B286)</f>
        <v>Board of Directors</v>
      </c>
    </row>
    <row r="287" spans="2:3" ht="13.5">
      <c r="B287" t="str">
        <f>C179</f>
        <v>anew</v>
      </c>
      <c r="C287" t="str">
        <f>IF(C286=0,0,B287)</f>
        <v>anew</v>
      </c>
    </row>
    <row r="288" spans="2:3" ht="13.5">
      <c r="B288" t="str">
        <f>C180</f>
        <v>typography</v>
      </c>
      <c r="C288" t="str">
        <f>IF(C287=0,0,B288)</f>
        <v>typography</v>
      </c>
    </row>
    <row r="289" spans="1:3" ht="13.5">
      <c r="A289" s="16">
        <v>21</v>
      </c>
      <c r="B289" t="e">
        <f>B178</f>
        <v>#N/A</v>
      </c>
      <c r="C289">
        <f>IF(ISERROR(B289),0,B289)</f>
        <v>0</v>
      </c>
    </row>
    <row r="290" spans="2:3" ht="13.5">
      <c r="B290" t="str">
        <f>C178</f>
        <v>Board of Directors</v>
      </c>
      <c r="C290">
        <f>IF(C289=0,0,B290)</f>
        <v>0</v>
      </c>
    </row>
    <row r="291" spans="2:3" ht="13.5">
      <c r="B291" t="str">
        <f>C179</f>
        <v>anew</v>
      </c>
      <c r="C291">
        <f>IF(C290=0,0,B291)</f>
        <v>0</v>
      </c>
    </row>
    <row r="292" spans="2:3" ht="13.5">
      <c r="B292" t="str">
        <f>C180</f>
        <v>typography</v>
      </c>
      <c r="C292">
        <f>IF(C291=0,0,B292)</f>
        <v>0</v>
      </c>
    </row>
    <row r="293" spans="2:3" ht="13.5">
      <c r="B293" t="str">
        <f>C181</f>
        <v>biopsy</v>
      </c>
      <c r="C293">
        <f>IF(C292=0,0,B293)</f>
        <v>0</v>
      </c>
    </row>
    <row r="294" spans="1:3" ht="13.5">
      <c r="A294" s="16">
        <v>22</v>
      </c>
      <c r="B294" t="e">
        <f>B179</f>
        <v>#N/A</v>
      </c>
      <c r="C294">
        <f>IF(ISERROR(B294),0,B294)</f>
        <v>0</v>
      </c>
    </row>
    <row r="295" spans="2:3" ht="13.5">
      <c r="B295" t="str">
        <f>C179</f>
        <v>anew</v>
      </c>
      <c r="C295">
        <f>IF(C294=0,0,B295)</f>
        <v>0</v>
      </c>
    </row>
    <row r="296" spans="2:3" ht="13.5">
      <c r="B296" t="str">
        <f>C180</f>
        <v>typography</v>
      </c>
      <c r="C296">
        <f>IF(C295=0,0,B296)</f>
        <v>0</v>
      </c>
    </row>
    <row r="297" spans="2:3" ht="13.5">
      <c r="B297" t="str">
        <f>C181</f>
        <v>biopsy</v>
      </c>
      <c r="C297">
        <f>IF(C296=0,0,B297)</f>
        <v>0</v>
      </c>
    </row>
    <row r="298" spans="2:3" ht="13.5">
      <c r="B298" t="str">
        <f>C182</f>
        <v>relent</v>
      </c>
      <c r="C298">
        <f>IF(C297=0,0,B298)</f>
        <v>0</v>
      </c>
    </row>
    <row r="299" spans="1:3" ht="13.5">
      <c r="A299" s="16">
        <v>23</v>
      </c>
      <c r="B299" t="e">
        <f>B180</f>
        <v>#N/A</v>
      </c>
      <c r="C299">
        <f>IF(ISERROR(B299),0,B299)</f>
        <v>0</v>
      </c>
    </row>
    <row r="300" spans="2:3" ht="13.5">
      <c r="B300" t="str">
        <f>C180</f>
        <v>typography</v>
      </c>
      <c r="C300">
        <f>IF(C299=0,0,B300)</f>
        <v>0</v>
      </c>
    </row>
    <row r="301" spans="2:3" ht="13.5">
      <c r="B301" t="str">
        <f>C181</f>
        <v>biopsy</v>
      </c>
      <c r="C301">
        <f>IF(C300=0,0,B301)</f>
        <v>0</v>
      </c>
    </row>
    <row r="302" spans="2:3" ht="13.5">
      <c r="B302" t="str">
        <f>C182</f>
        <v>relent</v>
      </c>
      <c r="C302">
        <f>IF(C301=0,0,B302)</f>
        <v>0</v>
      </c>
    </row>
    <row r="303" spans="2:3" ht="13.5">
      <c r="B303" t="str">
        <f>C183</f>
        <v>pancrea</v>
      </c>
      <c r="C303">
        <f>IF(C302=0,0,B303)</f>
        <v>0</v>
      </c>
    </row>
    <row r="304" spans="1:3" ht="13.5">
      <c r="A304" s="16">
        <v>24</v>
      </c>
      <c r="B304" t="e">
        <f>B181</f>
        <v>#N/A</v>
      </c>
      <c r="C304">
        <f>IF(ISERROR(B304),0,B304)</f>
        <v>0</v>
      </c>
    </row>
    <row r="305" spans="2:3" ht="13.5">
      <c r="B305" t="str">
        <f>C181</f>
        <v>biopsy</v>
      </c>
      <c r="C305">
        <f>IF(C304=0,0,B305)</f>
        <v>0</v>
      </c>
    </row>
    <row r="306" spans="2:3" ht="13.5">
      <c r="B306" t="str">
        <f>C182</f>
        <v>relent</v>
      </c>
      <c r="C306">
        <f>IF(C305=0,0,B306)</f>
        <v>0</v>
      </c>
    </row>
    <row r="307" spans="2:3" ht="13.5">
      <c r="B307" t="str">
        <f>C183</f>
        <v>pancrea</v>
      </c>
      <c r="C307">
        <f>IF(C306=0,0,B307)</f>
        <v>0</v>
      </c>
    </row>
    <row r="308" spans="2:3" ht="13.5">
      <c r="B308" t="str">
        <f>C184</f>
        <v>tumor</v>
      </c>
      <c r="C308">
        <f>IF(C307=0,0,B308)</f>
        <v>0</v>
      </c>
    </row>
    <row r="309" spans="1:3" ht="13.5">
      <c r="A309" s="16">
        <v>25</v>
      </c>
      <c r="B309" t="e">
        <f>B182</f>
        <v>#N/A</v>
      </c>
      <c r="C309">
        <f>IF(ISERROR(B309),0,B309)</f>
        <v>0</v>
      </c>
    </row>
    <row r="310" spans="2:3" ht="13.5">
      <c r="B310" t="str">
        <f>C182</f>
        <v>relent</v>
      </c>
      <c r="C310">
        <f>IF(C309=0,0,B310)</f>
        <v>0</v>
      </c>
    </row>
    <row r="311" spans="2:3" ht="13.5">
      <c r="B311" t="str">
        <f>C183</f>
        <v>pancrea</v>
      </c>
      <c r="C311">
        <f>IF(C310=0,0,B311)</f>
        <v>0</v>
      </c>
    </row>
    <row r="312" spans="2:3" ht="13.5">
      <c r="B312" t="str">
        <f>C184</f>
        <v>tumor</v>
      </c>
      <c r="C312">
        <f>IF(C311=0,0,B312)</f>
        <v>0</v>
      </c>
    </row>
    <row r="313" spans="2:3" ht="13.5">
      <c r="B313" t="str">
        <f>C185</f>
        <v>adoption</v>
      </c>
      <c r="C313">
        <f>IF(C312=0,0,B313)</f>
        <v>0</v>
      </c>
    </row>
  </sheetData>
  <printOptions/>
  <pageMargins left="0.75" right="0.75" top="1" bottom="1" header="0.512" footer="0.512"/>
  <pageSetup orientation="portrait" paperSize="9"/>
  <drawing r:id="rId1"/>
</worksheet>
</file>

<file path=xl/worksheets/sheet7.xml><?xml version="1.0" encoding="utf-8"?>
<worksheet xmlns="http://schemas.openxmlformats.org/spreadsheetml/2006/main" xmlns:r="http://schemas.openxmlformats.org/officeDocument/2006/relationships">
  <dimension ref="A1:S313"/>
  <sheetViews>
    <sheetView workbookViewId="0" topLeftCell="A22">
      <selection activeCell="B125" sqref="B1:B125"/>
    </sheetView>
  </sheetViews>
  <sheetFormatPr defaultColWidth="9.00390625" defaultRowHeight="13.5"/>
  <cols>
    <col min="1" max="1" width="9.00390625" style="16" customWidth="1"/>
    <col min="2" max="2" width="74.75390625" style="0" customWidth="1"/>
  </cols>
  <sheetData>
    <row r="1" spans="1:2" ht="13.5">
      <c r="A1" s="20">
        <v>1</v>
      </c>
      <c r="B1" t="str">
        <f aca="true" t="shared" si="0" ref="B1:B32">IF(C189=0,"",C189)</f>
        <v>commencement</v>
      </c>
    </row>
    <row r="2" spans="1:2" ht="13.5">
      <c r="A2" s="20"/>
      <c r="B2" t="str">
        <f t="shared" si="0"/>
        <v>I am honored to be with you today at your ＿＿＿＿ from one of the finest universities in the world.</v>
      </c>
    </row>
    <row r="3" spans="1:2" ht="13.5">
      <c r="A3" s="20"/>
      <c r="B3" t="str">
        <f t="shared" si="0"/>
        <v>they stuck an ＿＿＿＿ down my throat, through my stomach and into my intestines,</v>
      </c>
    </row>
    <row r="4" spans="1:2" ht="13.5">
      <c r="A4" s="20"/>
      <c r="B4" t="str">
        <f t="shared" si="0"/>
        <v>I had a scan at 7:30 in the morning, and it clearly showed a ＿＿＿＿ on my pancreas.</v>
      </c>
    </row>
    <row r="5" spans="1:2" ht="13.5">
      <c r="A5" s="20"/>
      <c r="B5" t="str">
        <f t="shared" si="0"/>
        <v>I was ＿＿＿＿d, but my wife, who was there, told me that when they viewed the cells under a microscope the doctors started crying</v>
      </c>
    </row>
    <row r="6" spans="1:2" ht="13.5">
      <c r="A6" s="20">
        <v>2</v>
      </c>
      <c r="B6" t="str">
        <f t="shared" si="0"/>
        <v>endoscope</v>
      </c>
    </row>
    <row r="7" spans="1:2" ht="13.5">
      <c r="A7" s="20"/>
      <c r="B7" t="str">
        <f t="shared" si="0"/>
        <v>they stuck an ＿＿＿＿ down my throat, through my stomach and into my intestines,</v>
      </c>
    </row>
    <row r="8" spans="1:2" ht="13.5">
      <c r="A8" s="20"/>
      <c r="B8" t="str">
        <f t="shared" si="0"/>
        <v>I had a scan at 7:30 in the morning, and it clearly showed a ＿＿＿＿ on my pancreas.</v>
      </c>
    </row>
    <row r="9" spans="1:2" ht="13.5">
      <c r="A9" s="20"/>
      <c r="B9" t="str">
        <f t="shared" si="0"/>
        <v>I was ＿＿＿＿d, but my wife, who was there, told me that when they viewed the cells under a microscope the doctors started crying</v>
      </c>
    </row>
    <row r="10" spans="1:2" ht="13.5">
      <c r="A10" s="20"/>
      <c r="B10" t="str">
        <f t="shared" si="0"/>
        <v>It was beautiful, historical, artistically ＿＿＿＿ in a way that science can't capture, and I found it fascinating.</v>
      </c>
    </row>
    <row r="11" spans="1:2" ht="13.5">
      <c r="A11" s="20">
        <v>3</v>
      </c>
      <c r="B11" t="str">
        <f t="shared" si="0"/>
        <v>tumor</v>
      </c>
    </row>
    <row r="12" spans="1:2" ht="13.5">
      <c r="A12" s="20"/>
      <c r="B12" t="str">
        <f t="shared" si="0"/>
        <v>I had a scan at 7:30 in the morning, and it clearly showed a ＿＿＿＿ on my pancreas.</v>
      </c>
    </row>
    <row r="13" spans="1:2" ht="13.5">
      <c r="A13" s="20"/>
      <c r="B13" t="str">
        <f t="shared" si="0"/>
        <v>I was ＿＿＿＿d, but my wife, who was there, told me that when they viewed the cells under a microscope the doctors started crying</v>
      </c>
    </row>
    <row r="14" spans="1:2" ht="13.5">
      <c r="A14" s="20"/>
      <c r="B14" t="str">
        <f t="shared" si="0"/>
        <v>It was beautiful, historical, artistically ＿＿＿＿ in a way that science can't capture, and I found it fascinating.</v>
      </c>
    </row>
    <row r="15" spans="1:2" ht="13.5">
      <c r="A15" s="20"/>
      <c r="B15" t="str">
        <f t="shared" si="0"/>
        <v>She only ＿＿＿＿ed a few months later when my parents promised that I would go to college.</v>
      </c>
    </row>
    <row r="16" spans="1:2" ht="13.5">
      <c r="A16" s="20">
        <v>4</v>
      </c>
      <c r="B16" t="str">
        <f t="shared" si="0"/>
        <v>sedate</v>
      </c>
    </row>
    <row r="17" spans="1:2" ht="13.5">
      <c r="A17" s="20"/>
      <c r="B17" t="str">
        <f t="shared" si="0"/>
        <v>I was ＿＿＿＿d, but my wife, who was there, told me that when they viewed the cells under a microscope the doctors started crying</v>
      </c>
    </row>
    <row r="18" spans="1:2" ht="13.5">
      <c r="A18" s="20"/>
      <c r="B18" t="str">
        <f t="shared" si="0"/>
        <v>It was beautiful, historical, artistically ＿＿＿＿ in a way that science can't capture, and I found it fascinating.</v>
      </c>
    </row>
    <row r="19" spans="1:2" ht="13.5">
      <c r="A19" s="20"/>
      <c r="B19" t="str">
        <f t="shared" si="0"/>
        <v>She only ＿＿＿＿ed a few months later when my parents promised that I would go to college.</v>
      </c>
    </row>
    <row r="20" spans="1:2" ht="13.5">
      <c r="A20" s="20"/>
      <c r="B20" t="str">
        <f t="shared" si="0"/>
        <v>And much of what I ＿＿＿＿d into by following my curiosity and intuition turned out to be priceless later on.</v>
      </c>
    </row>
    <row r="21" spans="1:2" ht="13.5">
      <c r="A21" s="20">
        <v>5</v>
      </c>
      <c r="B21" t="str">
        <f t="shared" si="0"/>
        <v>subtle</v>
      </c>
    </row>
    <row r="22" spans="1:2" ht="13.5">
      <c r="A22" s="20"/>
      <c r="B22" t="str">
        <f t="shared" si="0"/>
        <v>It was beautiful, historical, artistically ＿＿＿＿ in a way that science can't capture, and I found it fascinating.</v>
      </c>
    </row>
    <row r="23" spans="1:2" ht="13.5">
      <c r="A23" s="20"/>
      <c r="B23" t="str">
        <f t="shared" si="0"/>
        <v>She only ＿＿＿＿ed a few months later when my parents promised that I would go to college.</v>
      </c>
    </row>
    <row r="24" spans="1:2" ht="13.5">
      <c r="A24" s="20"/>
      <c r="B24" t="str">
        <f t="shared" si="0"/>
        <v>And much of what I ＿＿＿＿d into by following my curiosity and intuition turned out to be priceless later on.</v>
      </c>
    </row>
    <row r="25" spans="1:2" ht="13.5">
      <c r="A25" s="20"/>
      <c r="B25" t="str">
        <f t="shared" si="0"/>
        <v>and she decided to put me up for ＿＿＿＿.</v>
      </c>
    </row>
    <row r="26" spans="1:2" ht="13.5">
      <c r="A26" s="20">
        <v>6</v>
      </c>
      <c r="B26" t="str">
        <f t="shared" si="0"/>
        <v>relent</v>
      </c>
    </row>
    <row r="27" spans="1:2" ht="13.5">
      <c r="A27" s="20"/>
      <c r="B27" t="str">
        <f t="shared" si="0"/>
        <v>She only ＿＿＿＿ed a few months later when my parents promised that I would go to college.</v>
      </c>
    </row>
    <row r="28" spans="1:2" ht="13.5">
      <c r="A28" s="20"/>
      <c r="B28" t="str">
        <f t="shared" si="0"/>
        <v>And much of what I ＿＿＿＿d into by following my curiosity and intuition turned out to be priceless later on.</v>
      </c>
    </row>
    <row r="29" spans="1:2" ht="13.5">
      <c r="A29" s="20"/>
      <c r="B29" t="str">
        <f t="shared" si="0"/>
        <v>and she decided to put me up for ＿＿＿＿.</v>
      </c>
    </row>
    <row r="30" spans="1:2" ht="13.5">
      <c r="A30" s="20"/>
      <c r="B30" t="str">
        <f t="shared" si="0"/>
        <v> and all of my working-class parents' savings were being spent on my college ＿＿＿＿.</v>
      </c>
    </row>
    <row r="31" spans="1:2" ht="13.5">
      <c r="A31" s="20">
        <v>7</v>
      </c>
      <c r="B31" t="str">
        <f t="shared" si="0"/>
        <v>stumble</v>
      </c>
    </row>
    <row r="32" spans="1:2" ht="13.5">
      <c r="A32" s="20"/>
      <c r="B32" t="str">
        <f t="shared" si="0"/>
        <v>And much of what I ＿＿＿＿d into by following my curiosity and intuition turned out to be priceless later on.</v>
      </c>
    </row>
    <row r="33" spans="1:2" ht="13.5">
      <c r="A33" s="20"/>
      <c r="B33" t="str">
        <f aca="true" t="shared" si="1" ref="B33:B64">IF(C221=0,"",C221)</f>
        <v>and she decided to put me up for ＿＿＿＿.</v>
      </c>
    </row>
    <row r="34" spans="1:2" ht="13.5">
      <c r="A34" s="20"/>
      <c r="B34" t="str">
        <f t="shared" si="1"/>
        <v> and all of my working-class parents' savings were being spent on my college ＿＿＿＿.</v>
      </c>
    </row>
    <row r="35" spans="1:2" ht="13.5">
      <c r="A35" s="20"/>
      <c r="B35" t="str">
        <f t="shared" si="1"/>
        <v>And now, as you graduate to begin ＿＿＿＿, I wish that for you.</v>
      </c>
    </row>
    <row r="36" spans="1:2" ht="13.5">
      <c r="A36" s="20">
        <v>8</v>
      </c>
      <c r="B36" t="str">
        <f t="shared" si="1"/>
        <v>adoption</v>
      </c>
    </row>
    <row r="37" spans="1:2" ht="13.5">
      <c r="A37" s="20"/>
      <c r="B37" t="str">
        <f t="shared" si="1"/>
        <v>and she decided to put me up for ＿＿＿＿.</v>
      </c>
    </row>
    <row r="38" spans="1:2" ht="13.5">
      <c r="A38" s="20"/>
      <c r="B38" t="str">
        <f t="shared" si="1"/>
        <v> and all of my working-class parents' savings were being spent on my college ＿＿＿＿.</v>
      </c>
    </row>
    <row r="39" spans="1:2" ht="13.5">
      <c r="A39" s="20"/>
      <c r="B39" t="str">
        <f t="shared" si="1"/>
        <v>And now, as you graduate to begin ＿＿＿＿, I wish that for you.</v>
      </c>
    </row>
    <row r="40" spans="1:2" ht="13.5">
      <c r="A40" s="20"/>
      <c r="B40" t="str">
        <f t="shared" si="1"/>
        <v>I had a scan at 7:30 in the morning, and it clearly showed a tumor on my ＿＿＿＿s.</v>
      </c>
    </row>
    <row r="41" spans="1:2" ht="13.5">
      <c r="A41" s="20">
        <v>9</v>
      </c>
      <c r="B41" t="str">
        <f t="shared" si="1"/>
        <v>tuition</v>
      </c>
    </row>
    <row r="42" spans="1:2" ht="13.5">
      <c r="A42" s="20"/>
      <c r="B42" t="str">
        <f t="shared" si="1"/>
        <v> and all of my working-class parents' savings were being spent on my college ＿＿＿＿.</v>
      </c>
    </row>
    <row r="43" spans="1:2" ht="13.5">
      <c r="A43" s="20"/>
      <c r="B43" t="str">
        <f t="shared" si="1"/>
        <v>And now, as you graduate to begin ＿＿＿＿, I wish that for you.</v>
      </c>
    </row>
    <row r="44" spans="1:2" ht="13.5">
      <c r="A44" s="20"/>
      <c r="B44" t="str">
        <f t="shared" si="1"/>
        <v>I had a scan at 7:30 in the morning, and it clearly showed a tumor on my ＿＿＿＿s.</v>
      </c>
    </row>
    <row r="45" spans="1:2" ht="13.5">
      <c r="A45" s="20"/>
      <c r="B45" t="str">
        <f t="shared" si="1"/>
        <v>My biological mother was a young, ＿＿＿＿ college graduate student, </v>
      </c>
    </row>
    <row r="46" spans="1:2" ht="13.5">
      <c r="A46" s="20">
        <v>10</v>
      </c>
      <c r="B46" t="str">
        <f t="shared" si="1"/>
        <v>anew</v>
      </c>
    </row>
    <row r="47" spans="1:2" ht="13.5">
      <c r="A47" s="20"/>
      <c r="B47" t="str">
        <f t="shared" si="1"/>
        <v>And now, as you graduate to begin ＿＿＿＿, I wish that for you.</v>
      </c>
    </row>
    <row r="48" spans="1:2" ht="13.5">
      <c r="A48" s="20"/>
      <c r="B48" t="str">
        <f t="shared" si="1"/>
        <v>I had a scan at 7:30 in the morning, and it clearly showed a tumor on my ＿＿＿＿s.</v>
      </c>
    </row>
    <row r="49" spans="1:2" ht="13.5">
      <c r="A49" s="20"/>
      <c r="B49" t="str">
        <f t="shared" si="1"/>
        <v>My biological mother was a young, ＿＿＿＿ college graduate student, </v>
      </c>
    </row>
    <row r="50" spans="1:2" ht="13.5">
      <c r="A50" s="20"/>
      <c r="B50" t="str">
        <f t="shared" si="1"/>
        <v>About a year ago I was ＿＿＿＿d with cancer. </v>
      </c>
    </row>
    <row r="51" spans="1:2" ht="13.5">
      <c r="A51" s="20">
        <v>11</v>
      </c>
      <c r="B51" t="str">
        <f t="shared" si="1"/>
        <v>pancrea</v>
      </c>
    </row>
    <row r="52" spans="1:2" ht="13.5">
      <c r="A52" s="20"/>
      <c r="B52" t="str">
        <f t="shared" si="1"/>
        <v>I had a scan at 7:30 in the morning, and it clearly showed a tumor on my ＿＿＿＿s.</v>
      </c>
    </row>
    <row r="53" spans="1:2" ht="13.5">
      <c r="A53" s="20"/>
      <c r="B53" t="str">
        <f t="shared" si="1"/>
        <v>My biological mother was a young, ＿＿＿＿ college graduate student, </v>
      </c>
    </row>
    <row r="54" spans="1:2" ht="13.5">
      <c r="A54" s="20"/>
      <c r="B54" t="str">
        <f t="shared" si="1"/>
        <v>About a year ago I was ＿＿＿＿d with cancer. </v>
      </c>
    </row>
    <row r="55" spans="1:2" ht="13.5">
      <c r="A55" s="20"/>
      <c r="B55" t="str">
        <f t="shared" si="1"/>
        <v>And most important, have the courage to follow your heart and ＿＿＿＿.</v>
      </c>
    </row>
    <row r="56" spans="1:2" ht="13.5">
      <c r="A56" s="20">
        <v>12</v>
      </c>
      <c r="B56" t="str">
        <f t="shared" si="1"/>
        <v>unwed</v>
      </c>
    </row>
    <row r="57" spans="1:2" ht="13.5">
      <c r="A57" s="20"/>
      <c r="B57" t="str">
        <f t="shared" si="1"/>
        <v>My biological mother was a young, ＿＿＿＿ college graduate student, </v>
      </c>
    </row>
    <row r="58" spans="1:2" ht="13.5">
      <c r="A58" s="20"/>
      <c r="B58" t="str">
        <f t="shared" si="1"/>
        <v>About a year ago I was ＿＿＿＿d with cancer. </v>
      </c>
    </row>
    <row r="59" spans="1:2" ht="13.5">
      <c r="A59" s="20"/>
      <c r="B59" t="str">
        <f t="shared" si="1"/>
        <v>And most important, have the courage to follow your heart and ＿＿＿＿.</v>
      </c>
    </row>
    <row r="60" spans="1:2" ht="13.5">
      <c r="A60" s="20"/>
      <c r="B60" t="str">
        <f t="shared" si="1"/>
        <v>Later that evening I had a ＿＿＿＿,</v>
      </c>
    </row>
    <row r="61" spans="1:2" ht="13.5">
      <c r="A61" s="20">
        <v>13</v>
      </c>
      <c r="B61" t="str">
        <f t="shared" si="1"/>
        <v>diagnose</v>
      </c>
    </row>
    <row r="62" spans="1:2" ht="13.5">
      <c r="A62" s="20"/>
      <c r="B62" t="str">
        <f t="shared" si="1"/>
        <v>About a year ago I was ＿＿＿＿d with cancer. </v>
      </c>
    </row>
    <row r="63" spans="1:2" ht="13.5">
      <c r="A63" s="20"/>
      <c r="B63" t="str">
        <f t="shared" si="1"/>
        <v>And most important, have the courage to follow your heart and ＿＿＿＿.</v>
      </c>
    </row>
    <row r="64" spans="1:2" ht="13.5">
      <c r="A64" s="20"/>
      <c r="B64" t="str">
        <f t="shared" si="1"/>
        <v>Later that evening I had a ＿＿＿＿,</v>
      </c>
    </row>
    <row r="65" spans="1:2" ht="13.5">
      <c r="A65" s="20"/>
      <c r="B65" t="str">
        <f aca="true" t="shared" si="2" ref="B65:B96">IF(C253=0,"",C253)</f>
        <v>I learned about serif and san serif typefaces, about varying the amount of space between different letter combinations, about what makes great ＿＿＿＿ great.</v>
      </c>
    </row>
    <row r="66" spans="1:2" ht="13.5">
      <c r="A66" s="20">
        <v>14</v>
      </c>
      <c r="B66" t="str">
        <f t="shared" si="2"/>
        <v>intuition</v>
      </c>
    </row>
    <row r="67" spans="1:2" ht="13.5">
      <c r="A67" s="20"/>
      <c r="B67" t="str">
        <f t="shared" si="2"/>
        <v>And most important, have the courage to follow your heart and ＿＿＿＿.</v>
      </c>
    </row>
    <row r="68" spans="1:2" ht="13.5">
      <c r="A68" s="20"/>
      <c r="B68" t="str">
        <f t="shared" si="2"/>
        <v>Later that evening I had a ＿＿＿＿,</v>
      </c>
    </row>
    <row r="69" spans="1:2" ht="13.5">
      <c r="A69" s="20"/>
      <c r="B69" t="str">
        <f t="shared" si="2"/>
        <v>I learned about serif and san serif typefaces, about varying the amount of space between different letter combinations, about what makes great ＿＿＿＿ great.</v>
      </c>
    </row>
    <row r="70" spans="1:2" ht="13.5">
      <c r="A70" s="20"/>
      <c r="B70" t="str">
        <f t="shared" si="2"/>
        <v>When we did, our ＿＿＿＿ sided with him.</v>
      </c>
    </row>
    <row r="71" spans="1:2" ht="13.5">
      <c r="A71" s="20">
        <v>15</v>
      </c>
      <c r="B71" t="str">
        <f t="shared" si="2"/>
        <v>biopsy</v>
      </c>
    </row>
    <row r="72" spans="1:2" ht="13.5">
      <c r="A72" s="20"/>
      <c r="B72" t="str">
        <f t="shared" si="2"/>
        <v>Later that evening I had a ＿＿＿＿,</v>
      </c>
    </row>
    <row r="73" spans="1:2" ht="13.5">
      <c r="A73" s="20"/>
      <c r="B73" t="str">
        <f t="shared" si="2"/>
        <v>I learned about serif and san serif typefaces, about varying the amount of space between different letter combinations, about what makes great ＿＿＿＿ great.</v>
      </c>
    </row>
    <row r="74" spans="1:2" ht="13.5">
      <c r="A74" s="20"/>
      <c r="B74" t="str">
        <f t="shared" si="2"/>
        <v>When we did, our ＿＿＿＿ sided with him.</v>
      </c>
    </row>
    <row r="75" spans="1:2" ht="13.5">
      <c r="A75" s="20"/>
      <c r="B75" t="str">
        <f t="shared" si="2"/>
        <v>I would walk the 7 miles across town every Sunday night to get one good meal a week at the ＿＿＿＿ temple.</v>
      </c>
    </row>
    <row r="76" spans="1:2" ht="13.5">
      <c r="A76" s="20">
        <v>16</v>
      </c>
      <c r="B76" t="str">
        <f t="shared" si="2"/>
        <v>typography</v>
      </c>
    </row>
    <row r="77" spans="1:2" ht="13.5">
      <c r="A77" s="20"/>
      <c r="B77" t="str">
        <f t="shared" si="2"/>
        <v>I learned about serif and san serif typefaces, about varying the amount of space between different letter combinations, about what makes great ＿＿＿＿ great.</v>
      </c>
    </row>
    <row r="78" spans="1:2" ht="13.5">
      <c r="A78" s="20"/>
      <c r="B78" t="str">
        <f t="shared" si="2"/>
        <v>When we did, our ＿＿＿＿ sided with him.</v>
      </c>
    </row>
    <row r="79" spans="1:2" ht="13.5">
      <c r="A79" s="20"/>
      <c r="B79" t="str">
        <f t="shared" si="2"/>
        <v>I would walk the 7 miles across town every Sunday night to get one good meal a week at the ＿＿＿＿ temple.</v>
      </c>
    </row>
    <row r="80" spans="1:2" ht="13.5">
      <c r="A80" s="20"/>
      <c r="B80" t="str">
        <f t="shared" si="2"/>
        <v>it was idealistic, and overflowing with neat tools and great ＿＿＿＿s.</v>
      </c>
    </row>
    <row r="81" spans="1:2" ht="13.5">
      <c r="A81" s="20">
        <v>17</v>
      </c>
      <c r="B81" t="str">
        <f t="shared" si="2"/>
        <v>Board of Directors</v>
      </c>
    </row>
    <row r="82" spans="1:2" ht="13.5">
      <c r="A82" s="20"/>
      <c r="B82" t="str">
        <f t="shared" si="2"/>
        <v>When we did, our ＿＿＿＿ sided with him.</v>
      </c>
    </row>
    <row r="83" spans="1:2" ht="13.5">
      <c r="A83" s="20"/>
      <c r="B83" t="str">
        <f t="shared" si="2"/>
        <v>I would walk the 7 miles across town every Sunday night to get one good meal a week at the ＿＿＿＿ temple.</v>
      </c>
    </row>
    <row r="84" spans="1:2" ht="13.5">
      <c r="A84" s="20"/>
      <c r="B84" t="str">
        <f t="shared" si="2"/>
        <v>it was idealistic, and overflowing with neat tools and great ＿＿＿＿s.</v>
      </c>
    </row>
    <row r="85" spans="1:2" ht="13.5">
      <c r="A85" s="20"/>
      <c r="B85" t="str">
        <f t="shared" si="2"/>
        <v>But something slowly began to ＿＿＿＿ on me — I still loved what I did.</v>
      </c>
    </row>
    <row r="86" spans="1:2" ht="13.5">
      <c r="A86" s="20">
        <v>18</v>
      </c>
      <c r="B86" t="str">
        <f t="shared" si="2"/>
        <v>Hare Krishna</v>
      </c>
    </row>
    <row r="87" spans="1:2" ht="13.5">
      <c r="A87" s="20"/>
      <c r="B87" t="str">
        <f t="shared" si="2"/>
        <v>I would walk the 7 miles across town every Sunday night to get one good meal a week at the ＿＿＿＿ temple.</v>
      </c>
    </row>
    <row r="88" spans="1:2" ht="13.5">
      <c r="A88" s="20"/>
      <c r="B88" t="str">
        <f t="shared" si="2"/>
        <v>it was idealistic, and overflowing with neat tools and great ＿＿＿＿s.</v>
      </c>
    </row>
    <row r="89" spans="1:2" ht="13.5">
      <c r="A89" s="20"/>
      <c r="B89" t="str">
        <f t="shared" si="2"/>
        <v>But something slowly began to ＿＿＿＿ on me — I still loved what I did.</v>
      </c>
    </row>
    <row r="90" spans="1:2" ht="13.5">
      <c r="A90" s="20"/>
      <c r="B90" t="str">
        <f t="shared" si="2"/>
        <v>I am honored to be with you today at your ＿＿＿＿ from one of the finest universities in the world.</v>
      </c>
    </row>
    <row r="91" spans="1:2" ht="13.5">
      <c r="A91" s="20">
        <v>19</v>
      </c>
      <c r="B91" t="str">
        <f t="shared" si="2"/>
        <v>notion</v>
      </c>
    </row>
    <row r="92" spans="1:2" ht="13.5">
      <c r="A92" s="20"/>
      <c r="B92" t="str">
        <f t="shared" si="2"/>
        <v>it was idealistic, and overflowing with neat tools and great ＿＿＿＿s.</v>
      </c>
    </row>
    <row r="93" spans="1:2" ht="13.5">
      <c r="A93" s="20"/>
      <c r="B93" t="str">
        <f t="shared" si="2"/>
        <v>But something slowly began to ＿＿＿＿ on me — I still loved what I did.</v>
      </c>
    </row>
    <row r="94" spans="1:2" ht="13.5">
      <c r="A94" s="20"/>
      <c r="B94" t="str">
        <f t="shared" si="2"/>
        <v>I am honored to be with you today at your ＿＿＿＿ from one of the finest universities in the world.</v>
      </c>
    </row>
    <row r="95" spans="1:2" ht="13.5">
      <c r="A95" s="20"/>
      <c r="B95" t="str">
        <f t="shared" si="2"/>
        <v>they stuck an ＿＿＿＿ down my throat, through my stomach and into my intestines,</v>
      </c>
    </row>
    <row r="96" spans="1:2" ht="13.5">
      <c r="A96" s="20">
        <v>20</v>
      </c>
      <c r="B96" t="str">
        <f t="shared" si="2"/>
        <v>dawn</v>
      </c>
    </row>
    <row r="97" spans="1:2" ht="13.5">
      <c r="A97" s="20"/>
      <c r="B97" t="str">
        <f aca="true" t="shared" si="3" ref="B97:B125">IF(C285=0,"",C285)</f>
        <v>But something slowly began to ＿＿＿＿ on me — I still loved what I did.</v>
      </c>
    </row>
    <row r="98" spans="1:2" ht="13.5">
      <c r="A98" s="20"/>
      <c r="B98" t="str">
        <f t="shared" si="3"/>
        <v>I am honored to be with you today at your ＿＿＿＿ from one of the finest universities in the world.</v>
      </c>
    </row>
    <row r="99" spans="1:2" ht="13.5">
      <c r="A99" s="20"/>
      <c r="B99" t="str">
        <f t="shared" si="3"/>
        <v>they stuck an ＿＿＿＿ down my throat, through my stomach and into my intestines,</v>
      </c>
    </row>
    <row r="100" spans="1:2" ht="13.5">
      <c r="A100" s="20"/>
      <c r="B100" t="str">
        <f t="shared" si="3"/>
        <v>I had a scan at 7:30 in the morning, and it clearly showed a ＿＿＿＿ on my pancreas.</v>
      </c>
    </row>
    <row r="101" spans="1:2" ht="13.5">
      <c r="A101" s="20">
        <v>21</v>
      </c>
      <c r="B101">
        <f t="shared" si="3"/>
      </c>
    </row>
    <row r="102" spans="1:2" ht="13.5">
      <c r="A102" s="20"/>
      <c r="B102">
        <f t="shared" si="3"/>
      </c>
    </row>
    <row r="103" spans="1:2" ht="13.5">
      <c r="A103" s="20"/>
      <c r="B103">
        <f t="shared" si="3"/>
      </c>
    </row>
    <row r="104" spans="1:2" ht="13.5">
      <c r="A104" s="20"/>
      <c r="B104">
        <f t="shared" si="3"/>
      </c>
    </row>
    <row r="105" spans="1:2" ht="13.5">
      <c r="A105" s="20"/>
      <c r="B105">
        <f t="shared" si="3"/>
      </c>
    </row>
    <row r="106" spans="1:2" ht="13.5">
      <c r="A106" s="20">
        <v>22</v>
      </c>
      <c r="B106">
        <f t="shared" si="3"/>
      </c>
    </row>
    <row r="107" spans="1:2" ht="13.5">
      <c r="A107" s="20"/>
      <c r="B107">
        <f t="shared" si="3"/>
      </c>
    </row>
    <row r="108" spans="1:2" ht="13.5">
      <c r="A108" s="20"/>
      <c r="B108">
        <f t="shared" si="3"/>
      </c>
    </row>
    <row r="109" spans="1:2" ht="13.5">
      <c r="A109" s="20"/>
      <c r="B109">
        <f t="shared" si="3"/>
      </c>
    </row>
    <row r="110" spans="1:2" ht="13.5">
      <c r="A110" s="20"/>
      <c r="B110">
        <f t="shared" si="3"/>
      </c>
    </row>
    <row r="111" spans="1:2" ht="13.5">
      <c r="A111" s="20">
        <v>23</v>
      </c>
      <c r="B111">
        <f t="shared" si="3"/>
      </c>
    </row>
    <row r="112" spans="1:2" ht="13.5">
      <c r="A112" s="20"/>
      <c r="B112">
        <f t="shared" si="3"/>
      </c>
    </row>
    <row r="113" spans="1:2" ht="13.5">
      <c r="A113" s="20"/>
      <c r="B113">
        <f t="shared" si="3"/>
      </c>
    </row>
    <row r="114" spans="1:2" ht="13.5">
      <c r="A114" s="20"/>
      <c r="B114">
        <f t="shared" si="3"/>
      </c>
    </row>
    <row r="115" spans="1:2" ht="13.5">
      <c r="A115" s="20"/>
      <c r="B115">
        <f t="shared" si="3"/>
      </c>
    </row>
    <row r="116" spans="1:2" ht="13.5">
      <c r="A116" s="20">
        <v>24</v>
      </c>
      <c r="B116">
        <f t="shared" si="3"/>
      </c>
    </row>
    <row r="117" spans="1:2" ht="13.5">
      <c r="A117" s="20"/>
      <c r="B117">
        <f t="shared" si="3"/>
      </c>
    </row>
    <row r="118" spans="1:2" ht="13.5">
      <c r="A118" s="20"/>
      <c r="B118">
        <f t="shared" si="3"/>
      </c>
    </row>
    <row r="119" spans="1:2" ht="13.5">
      <c r="A119" s="20"/>
      <c r="B119">
        <f t="shared" si="3"/>
      </c>
    </row>
    <row r="120" spans="1:2" ht="13.5">
      <c r="A120" s="20"/>
      <c r="B120">
        <f t="shared" si="3"/>
      </c>
    </row>
    <row r="121" spans="1:2" ht="13.5">
      <c r="A121" s="20">
        <v>25</v>
      </c>
      <c r="B121">
        <f t="shared" si="3"/>
      </c>
    </row>
    <row r="122" ht="13.5">
      <c r="B122">
        <f t="shared" si="3"/>
      </c>
    </row>
    <row r="123" ht="13.5">
      <c r="B123">
        <f t="shared" si="3"/>
      </c>
    </row>
    <row r="124" ht="13.5">
      <c r="B124">
        <f t="shared" si="3"/>
      </c>
    </row>
    <row r="125" ht="13.5">
      <c r="B125">
        <f t="shared" si="3"/>
      </c>
    </row>
    <row r="126" spans="1:16" s="11" customFormat="1" ht="13.5">
      <c r="A126" s="17"/>
      <c r="B126" s="11" t="s">
        <v>9</v>
      </c>
      <c r="C126" s="11" t="s">
        <v>9</v>
      </c>
      <c r="D126" s="11" t="s">
        <v>27</v>
      </c>
      <c r="E126" s="11" t="s">
        <v>10</v>
      </c>
      <c r="F126" s="11" t="s">
        <v>11</v>
      </c>
      <c r="I126" s="11" t="s">
        <v>28</v>
      </c>
      <c r="J126" s="11" t="s">
        <v>29</v>
      </c>
      <c r="K126" s="11" t="s">
        <v>30</v>
      </c>
      <c r="L126" s="11" t="s">
        <v>31</v>
      </c>
      <c r="M126" s="11" t="s">
        <v>9</v>
      </c>
      <c r="N126" s="11" t="s">
        <v>9</v>
      </c>
      <c r="O126" s="11" t="s">
        <v>8</v>
      </c>
      <c r="P126" s="11" t="s">
        <v>8</v>
      </c>
    </row>
    <row r="127" spans="1:19" ht="13.5">
      <c r="A127">
        <v>1</v>
      </c>
      <c r="B127" s="16" t="str">
        <f>'語彙表'!B4</f>
        <v>commencement</v>
      </c>
      <c r="C127" s="16" t="str">
        <f>'語彙表'!E4</f>
        <v>I am honored to be with you today at your commencement from one of the finest universities in the world.</v>
      </c>
      <c r="D127" s="15" t="str">
        <f>SUBSTITUTE(C127,B127,"＿＿＿＿")</f>
        <v>I am honored to be with you today at your ＿＿＿＿ from one of the finest universities in the world.</v>
      </c>
      <c r="E127" s="15">
        <f ca="1">RAND()</f>
        <v>0.927809176232026</v>
      </c>
      <c r="F127" s="15">
        <f>RANK(E127,$E$127:$E$151)</f>
        <v>1</v>
      </c>
      <c r="G127" s="15" t="str">
        <f>VLOOKUP(F127,$A$127:$D$151,2,FALSE)</f>
        <v>commencement</v>
      </c>
      <c r="H127" s="15" t="str">
        <f>VLOOKUP(F127,$A$127:$D$151,4,FALSE)</f>
        <v>I am honored to be with you today at your ＿＿＿＿ from one of the finest universities in the world.</v>
      </c>
      <c r="I127" s="16">
        <f aca="true" t="shared" si="4" ref="I127:I138">IF(ISERROR(SEARCH("＿",H127)),1,0)</f>
        <v>0</v>
      </c>
      <c r="J127" s="16">
        <f aca="true" t="shared" si="5" ref="J127:J150">IF(G127=0,1,0)</f>
        <v>0</v>
      </c>
      <c r="K127" s="16">
        <f>SUM(I127:J127)</f>
        <v>0</v>
      </c>
      <c r="L127" s="16">
        <f>IF(K127=0,1,0)</f>
        <v>1</v>
      </c>
      <c r="M127" s="16" t="str">
        <f>G127</f>
        <v>commencement</v>
      </c>
      <c r="N127" t="str">
        <f>H127</f>
        <v>I am honored to be with you today at your ＿＿＿＿ from one of the finest universities in the world.</v>
      </c>
      <c r="O127" s="16" t="str">
        <f>VLOOKUP(A127,$L$127:$N$151,2,FALSE)</f>
        <v>commencement</v>
      </c>
      <c r="P127" t="str">
        <f>VLOOKUP(A127,$L$127:$N$151,3,FALSE)</f>
        <v>I am honored to be with you today at your ＿＿＿＿ from one of the finest universities in the world.</v>
      </c>
      <c r="Q127">
        <f aca="true" t="shared" si="6" ref="Q127:Q150">IF(ISERROR(P127),1,0)</f>
        <v>0</v>
      </c>
      <c r="R127">
        <f>IF(Q127=0,0,SUM($Q$127:Q127))</f>
        <v>0</v>
      </c>
      <c r="S127" t="str">
        <f>IF(R127=0,P127,VLOOKUP(R127,$L$127:$N$151,3,FALSE))</f>
        <v>I am honored to be with you today at your ＿＿＿＿ from one of the finest universities in the world.</v>
      </c>
    </row>
    <row r="128" spans="1:19" ht="13.5">
      <c r="A128">
        <v>2</v>
      </c>
      <c r="B128" s="16" t="str">
        <f>'語彙表'!B5</f>
        <v>unwed</v>
      </c>
      <c r="C128" s="16" t="str">
        <f>'語彙表'!E5</f>
        <v>My biological mother was a young, unwed college graduate student, </v>
      </c>
      <c r="D128" s="15" t="str">
        <f aca="true" t="shared" si="7" ref="D128:D151">SUBSTITUTE(C128,B128,"＿＿＿＿")</f>
        <v>My biological mother was a young, ＿＿＿＿ college graduate student, </v>
      </c>
      <c r="E128" s="15">
        <f aca="true" ca="1" t="shared" si="8" ref="E128:E151">RAND()</f>
        <v>0.3523608439094499</v>
      </c>
      <c r="F128" s="15">
        <f aca="true" t="shared" si="9" ref="F128:F151">RANK(E128,$E$127:$E$151)</f>
        <v>16</v>
      </c>
      <c r="G128" s="15" t="str">
        <f aca="true" t="shared" si="10" ref="G128:G151">VLOOKUP(F128,$A$127:$D$151,2,FALSE)</f>
        <v>endoscope</v>
      </c>
      <c r="H128" s="15" t="str">
        <f aca="true" t="shared" si="11" ref="H128:H151">VLOOKUP(F128,$A$127:$D$151,4,FALSE)</f>
        <v>they stuck an ＿＿＿＿ down my throat, through my stomach and into my intestines,</v>
      </c>
      <c r="I128" s="16">
        <f t="shared" si="4"/>
        <v>0</v>
      </c>
      <c r="J128" s="16">
        <f t="shared" si="5"/>
        <v>0</v>
      </c>
      <c r="K128" s="16">
        <f aca="true" t="shared" si="12" ref="K128:K151">SUM(I128:J128)</f>
        <v>0</v>
      </c>
      <c r="L128" s="16">
        <f>IF(K128=0,L127+1,L127)</f>
        <v>2</v>
      </c>
      <c r="M128" s="16" t="str">
        <f aca="true" t="shared" si="13" ref="M128:M151">G128</f>
        <v>endoscope</v>
      </c>
      <c r="N128" t="str">
        <f aca="true" t="shared" si="14" ref="N128:N151">H128</f>
        <v>they stuck an ＿＿＿＿ down my throat, through my stomach and into my intestines,</v>
      </c>
      <c r="O128" s="16" t="str">
        <f aca="true" t="shared" si="15" ref="O128:O151">VLOOKUP(A128,$L$127:$N$151,2,FALSE)</f>
        <v>endoscope</v>
      </c>
      <c r="P128" t="str">
        <f aca="true" t="shared" si="16" ref="P128:P151">VLOOKUP(A128,$L$127:$N$151,3,FALSE)</f>
        <v>they stuck an ＿＿＿＿ down my throat, through my stomach and into my intestines,</v>
      </c>
      <c r="Q128">
        <f t="shared" si="6"/>
        <v>0</v>
      </c>
      <c r="R128">
        <f>IF(Q128=0,0,SUM($Q$127:Q128))</f>
        <v>0</v>
      </c>
      <c r="S128" t="str">
        <f aca="true" t="shared" si="17" ref="S128:S154">IF(R128=0,P128,VLOOKUP(R128,$L$127:$N$151,3,FALSE))</f>
        <v>they stuck an ＿＿＿＿ down my throat, through my stomach and into my intestines,</v>
      </c>
    </row>
    <row r="129" spans="1:19" ht="13.5">
      <c r="A129">
        <v>3</v>
      </c>
      <c r="B129" s="16" t="str">
        <f>'語彙表'!B6</f>
        <v>adoption</v>
      </c>
      <c r="C129" s="16" t="str">
        <f>'語彙表'!E6</f>
        <v>and she decided to put me up for adoption.</v>
      </c>
      <c r="D129" s="15" t="str">
        <f t="shared" si="7"/>
        <v>and she decided to put me up for ＿＿＿＿.</v>
      </c>
      <c r="E129" s="15">
        <f ca="1" t="shared" si="8"/>
        <v>0.4471229045781169</v>
      </c>
      <c r="F129" s="15">
        <f t="shared" si="9"/>
        <v>13</v>
      </c>
      <c r="G129" s="15" t="str">
        <f t="shared" si="10"/>
        <v>tumor</v>
      </c>
      <c r="H129" s="15" t="str">
        <f t="shared" si="11"/>
        <v>I had a scan at 7:30 in the morning, and it clearly showed a ＿＿＿＿ on my pancreas.</v>
      </c>
      <c r="I129" s="16">
        <f t="shared" si="4"/>
        <v>0</v>
      </c>
      <c r="J129" s="16">
        <f t="shared" si="5"/>
        <v>0</v>
      </c>
      <c r="K129" s="16">
        <f t="shared" si="12"/>
        <v>0</v>
      </c>
      <c r="L129" s="16">
        <f aca="true" t="shared" si="18" ref="L129:L151">IF(K129=0,L128+1,L128)</f>
        <v>3</v>
      </c>
      <c r="M129" s="16" t="str">
        <f t="shared" si="13"/>
        <v>tumor</v>
      </c>
      <c r="N129" t="str">
        <f t="shared" si="14"/>
        <v>I had a scan at 7:30 in the morning, and it clearly showed a ＿＿＿＿ on my pancreas.</v>
      </c>
      <c r="O129" s="16" t="str">
        <f t="shared" si="15"/>
        <v>tumor</v>
      </c>
      <c r="P129" t="str">
        <f t="shared" si="16"/>
        <v>I had a scan at 7:30 in the morning, and it clearly showed a ＿＿＿＿ on my pancreas.</v>
      </c>
      <c r="Q129">
        <f t="shared" si="6"/>
        <v>0</v>
      </c>
      <c r="R129">
        <f>IF(Q129=0,0,SUM($Q$127:Q129))</f>
        <v>0</v>
      </c>
      <c r="S129" t="str">
        <f t="shared" si="17"/>
        <v>I had a scan at 7:30 in the morning, and it clearly showed a ＿＿＿＿ on my pancreas.</v>
      </c>
    </row>
    <row r="130" spans="1:19" ht="13.5">
      <c r="A130">
        <v>4</v>
      </c>
      <c r="B130" s="16" t="str">
        <f>'語彙表'!B7</f>
        <v>relent</v>
      </c>
      <c r="C130" s="16" t="str">
        <f>'語彙表'!E7</f>
        <v>She only relented a few months later when my parents promised that I would go to college.</v>
      </c>
      <c r="D130" s="15" t="str">
        <f t="shared" si="7"/>
        <v>She only ＿＿＿＿ed a few months later when my parents promised that I would go to college.</v>
      </c>
      <c r="E130" s="15">
        <f ca="1" t="shared" si="8"/>
        <v>0.11540542208277227</v>
      </c>
      <c r="F130" s="15">
        <f t="shared" si="9"/>
        <v>22</v>
      </c>
      <c r="G130" s="15">
        <f t="shared" si="10"/>
        <v>0</v>
      </c>
      <c r="H130" s="15" t="str">
        <f t="shared" si="11"/>
        <v>＿＿＿＿</v>
      </c>
      <c r="I130" s="16">
        <f t="shared" si="4"/>
        <v>0</v>
      </c>
      <c r="J130" s="16">
        <f t="shared" si="5"/>
        <v>1</v>
      </c>
      <c r="K130" s="16">
        <f t="shared" si="12"/>
        <v>1</v>
      </c>
      <c r="L130" s="16">
        <f t="shared" si="18"/>
        <v>3</v>
      </c>
      <c r="M130" s="16">
        <f t="shared" si="13"/>
        <v>0</v>
      </c>
      <c r="N130" t="str">
        <f t="shared" si="14"/>
        <v>＿＿＿＿</v>
      </c>
      <c r="O130" s="16" t="str">
        <f t="shared" si="15"/>
        <v>sedate</v>
      </c>
      <c r="P130" t="str">
        <f t="shared" si="16"/>
        <v>I was ＿＿＿＿d, but my wife, who was there, told me that when they viewed the cells under a microscope the doctors started crying</v>
      </c>
      <c r="Q130">
        <f t="shared" si="6"/>
        <v>0</v>
      </c>
      <c r="R130">
        <f>IF(Q130=0,0,SUM($Q$127:Q130))</f>
        <v>0</v>
      </c>
      <c r="S130" t="str">
        <f t="shared" si="17"/>
        <v>I was ＿＿＿＿d, but my wife, who was there, told me that when they viewed the cells under a microscope the doctors started crying</v>
      </c>
    </row>
    <row r="131" spans="1:19" ht="13.5">
      <c r="A131">
        <v>5</v>
      </c>
      <c r="B131" s="16" t="str">
        <f>'語彙表'!B8</f>
        <v>tuition</v>
      </c>
      <c r="C131" s="16" t="str">
        <f>'語彙表'!E8</f>
        <v> and all of my working-class parents' savings were being spent on my college tuition.</v>
      </c>
      <c r="D131" s="15" t="str">
        <f t="shared" si="7"/>
        <v> and all of my working-class parents' savings were being spent on my college ＿＿＿＿.</v>
      </c>
      <c r="E131" s="15">
        <f ca="1" t="shared" si="8"/>
        <v>0.31605767329093304</v>
      </c>
      <c r="F131" s="15">
        <f t="shared" si="9"/>
        <v>18</v>
      </c>
      <c r="G131" s="15" t="str">
        <f t="shared" si="10"/>
        <v>sedate</v>
      </c>
      <c r="H131" s="15" t="str">
        <f t="shared" si="11"/>
        <v>I was ＿＿＿＿d, but my wife, who was there, told me that when they viewed the cells under a microscope the doctors started crying</v>
      </c>
      <c r="I131" s="16">
        <f t="shared" si="4"/>
        <v>0</v>
      </c>
      <c r="J131" s="16">
        <f t="shared" si="5"/>
        <v>0</v>
      </c>
      <c r="K131" s="16">
        <f t="shared" si="12"/>
        <v>0</v>
      </c>
      <c r="L131" s="16">
        <f t="shared" si="18"/>
        <v>4</v>
      </c>
      <c r="M131" s="16" t="str">
        <f t="shared" si="13"/>
        <v>sedate</v>
      </c>
      <c r="N131" t="str">
        <f t="shared" si="14"/>
        <v>I was ＿＿＿＿d, but my wife, who was there, told me that when they viewed the cells under a microscope the doctors started crying</v>
      </c>
      <c r="O131" s="16" t="str">
        <f t="shared" si="15"/>
        <v>subtle</v>
      </c>
      <c r="P131" t="str">
        <f t="shared" si="16"/>
        <v>It was beautiful, historical, artistically ＿＿＿＿ in a way that science can't capture, and I found it fascinating.</v>
      </c>
      <c r="Q131">
        <f t="shared" si="6"/>
        <v>0</v>
      </c>
      <c r="R131">
        <f>IF(Q131=0,0,SUM($Q$127:Q131))</f>
        <v>0</v>
      </c>
      <c r="S131" t="str">
        <f t="shared" si="17"/>
        <v>It was beautiful, historical, artistically ＿＿＿＿ in a way that science can't capture, and I found it fascinating.</v>
      </c>
    </row>
    <row r="132" spans="1:19" ht="13.5">
      <c r="A132">
        <v>6</v>
      </c>
      <c r="B132" s="16" t="str">
        <f>'語彙表'!B9</f>
        <v>Hare Krishna</v>
      </c>
      <c r="C132" s="16" t="str">
        <f>'語彙表'!E9</f>
        <v>I would walk the 7 miles across town every Sunday night to get one good meal a week at the Hare Krishna temple.</v>
      </c>
      <c r="D132" s="15" t="str">
        <f t="shared" si="7"/>
        <v>I would walk the 7 miles across town every Sunday night to get one good meal a week at the ＿＿＿＿ temple.</v>
      </c>
      <c r="E132" s="15">
        <f ca="1" t="shared" si="8"/>
        <v>0.5807110760601557</v>
      </c>
      <c r="F132" s="15">
        <f t="shared" si="9"/>
        <v>9</v>
      </c>
      <c r="G132" s="15" t="str">
        <f t="shared" si="10"/>
        <v>subtle</v>
      </c>
      <c r="H132" s="15" t="str">
        <f t="shared" si="11"/>
        <v>It was beautiful, historical, artistically ＿＿＿＿ in a way that science can't capture, and I found it fascinating.</v>
      </c>
      <c r="I132" s="16">
        <f t="shared" si="4"/>
        <v>0</v>
      </c>
      <c r="J132" s="16">
        <f t="shared" si="5"/>
        <v>0</v>
      </c>
      <c r="K132" s="16">
        <f t="shared" si="12"/>
        <v>0</v>
      </c>
      <c r="L132" s="16">
        <f t="shared" si="18"/>
        <v>5</v>
      </c>
      <c r="M132" s="16" t="str">
        <f t="shared" si="13"/>
        <v>subtle</v>
      </c>
      <c r="N132" t="str">
        <f t="shared" si="14"/>
        <v>It was beautiful, historical, artistically ＿＿＿＿ in a way that science can't capture, and I found it fascinating.</v>
      </c>
      <c r="O132" s="16" t="str">
        <f t="shared" si="15"/>
        <v>relent</v>
      </c>
      <c r="P132" t="str">
        <f t="shared" si="16"/>
        <v>She only ＿＿＿＿ed a few months later when my parents promised that I would go to college.</v>
      </c>
      <c r="Q132">
        <f t="shared" si="6"/>
        <v>0</v>
      </c>
      <c r="R132">
        <f>IF(Q132=0,0,SUM($Q$127:Q132))</f>
        <v>0</v>
      </c>
      <c r="S132" t="str">
        <f t="shared" si="17"/>
        <v>She only ＿＿＿＿ed a few months later when my parents promised that I would go to college.</v>
      </c>
    </row>
    <row r="133" spans="1:19" ht="13.5">
      <c r="A133">
        <v>7</v>
      </c>
      <c r="B133" s="16" t="str">
        <f>'語彙表'!B10</f>
        <v>stumble</v>
      </c>
      <c r="C133" s="16" t="str">
        <f>'語彙表'!E10</f>
        <v>And much of what I stumbled into by following my curiosity and intuition turned out to be priceless later on.</v>
      </c>
      <c r="D133" s="15" t="str">
        <f t="shared" si="7"/>
        <v>And much of what I ＿＿＿＿d into by following my curiosity and intuition turned out to be priceless later on.</v>
      </c>
      <c r="E133" s="15">
        <f ca="1" t="shared" si="8"/>
        <v>0.863363486397382</v>
      </c>
      <c r="F133" s="15">
        <f t="shared" si="9"/>
        <v>4</v>
      </c>
      <c r="G133" s="15" t="str">
        <f t="shared" si="10"/>
        <v>relent</v>
      </c>
      <c r="H133" s="15" t="str">
        <f t="shared" si="11"/>
        <v>She only ＿＿＿＿ed a few months later when my parents promised that I would go to college.</v>
      </c>
      <c r="I133" s="16">
        <f t="shared" si="4"/>
        <v>0</v>
      </c>
      <c r="J133" s="16">
        <f t="shared" si="5"/>
        <v>0</v>
      </c>
      <c r="K133" s="16">
        <f t="shared" si="12"/>
        <v>0</v>
      </c>
      <c r="L133" s="16">
        <f t="shared" si="18"/>
        <v>6</v>
      </c>
      <c r="M133" s="16" t="str">
        <f t="shared" si="13"/>
        <v>relent</v>
      </c>
      <c r="N133" t="str">
        <f t="shared" si="14"/>
        <v>She only ＿＿＿＿ed a few months later when my parents promised that I would go to college.</v>
      </c>
      <c r="O133" s="16" t="str">
        <f t="shared" si="15"/>
        <v>stumble</v>
      </c>
      <c r="P133" t="str">
        <f t="shared" si="16"/>
        <v>And much of what I ＿＿＿＿d into by following my curiosity and intuition turned out to be priceless later on.</v>
      </c>
      <c r="Q133">
        <f t="shared" si="6"/>
        <v>0</v>
      </c>
      <c r="R133">
        <f>IF(Q133=0,0,SUM($Q$127:Q133))</f>
        <v>0</v>
      </c>
      <c r="S133" t="str">
        <f t="shared" si="17"/>
        <v>And much of what I ＿＿＿＿d into by following my curiosity and intuition turned out to be priceless later on.</v>
      </c>
    </row>
    <row r="134" spans="1:19" ht="13.5">
      <c r="A134">
        <v>8</v>
      </c>
      <c r="B134" s="16" t="str">
        <f>'語彙表'!B11</f>
        <v>typography</v>
      </c>
      <c r="C134" s="16" t="str">
        <f>'語彙表'!E11</f>
        <v>I learned about serif and san serif typefaces, about varying the amount of space between different letter combinations, about what makes great typography great.</v>
      </c>
      <c r="D134" s="15" t="str">
        <f t="shared" si="7"/>
        <v>I learned about serif and san serif typefaces, about varying the amount of space between different letter combinations, about what makes great ＿＿＿＿ great.</v>
      </c>
      <c r="E134" s="15">
        <f ca="1" t="shared" si="8"/>
        <v>0.6663359908043529</v>
      </c>
      <c r="F134" s="15">
        <f t="shared" si="9"/>
        <v>7</v>
      </c>
      <c r="G134" s="15" t="str">
        <f t="shared" si="10"/>
        <v>stumble</v>
      </c>
      <c r="H134" s="15" t="str">
        <f t="shared" si="11"/>
        <v>And much of what I ＿＿＿＿d into by following my curiosity and intuition turned out to be priceless later on.</v>
      </c>
      <c r="I134" s="16">
        <f t="shared" si="4"/>
        <v>0</v>
      </c>
      <c r="J134" s="16">
        <f t="shared" si="5"/>
        <v>0</v>
      </c>
      <c r="K134" s="16">
        <f t="shared" si="12"/>
        <v>0</v>
      </c>
      <c r="L134" s="16">
        <f t="shared" si="18"/>
        <v>7</v>
      </c>
      <c r="M134" s="16" t="str">
        <f t="shared" si="13"/>
        <v>stumble</v>
      </c>
      <c r="N134" t="str">
        <f t="shared" si="14"/>
        <v>And much of what I ＿＿＿＿d into by following my curiosity and intuition turned out to be priceless later on.</v>
      </c>
      <c r="O134" s="16" t="str">
        <f t="shared" si="15"/>
        <v>adoption</v>
      </c>
      <c r="P134" t="str">
        <f t="shared" si="16"/>
        <v>and she decided to put me up for ＿＿＿＿.</v>
      </c>
      <c r="Q134">
        <f t="shared" si="6"/>
        <v>0</v>
      </c>
      <c r="R134">
        <f>IF(Q134=0,0,SUM($Q$127:Q134))</f>
        <v>0</v>
      </c>
      <c r="S134" t="str">
        <f t="shared" si="17"/>
        <v>and she decided to put me up for ＿＿＿＿.</v>
      </c>
    </row>
    <row r="135" spans="1:19" ht="13.5">
      <c r="A135">
        <v>9</v>
      </c>
      <c r="B135" s="16" t="str">
        <f>'語彙表'!B12</f>
        <v>subtle</v>
      </c>
      <c r="C135" s="16" t="str">
        <f>'語彙表'!E12</f>
        <v>It was beautiful, historical, artistically subtle in a way that science can't capture, and I found it fascinating.</v>
      </c>
      <c r="D135" s="15" t="str">
        <f t="shared" si="7"/>
        <v>It was beautiful, historical, artistically ＿＿＿＿ in a way that science can't capture, and I found it fascinating.</v>
      </c>
      <c r="E135" s="15">
        <f ca="1" t="shared" si="8"/>
        <v>0.87291466526163</v>
      </c>
      <c r="F135" s="15">
        <f t="shared" si="9"/>
        <v>3</v>
      </c>
      <c r="G135" s="15" t="str">
        <f t="shared" si="10"/>
        <v>adoption</v>
      </c>
      <c r="H135" s="15" t="str">
        <f t="shared" si="11"/>
        <v>and she decided to put me up for ＿＿＿＿.</v>
      </c>
      <c r="I135" s="16">
        <f t="shared" si="4"/>
        <v>0</v>
      </c>
      <c r="J135" s="16">
        <f t="shared" si="5"/>
        <v>0</v>
      </c>
      <c r="K135" s="16">
        <f t="shared" si="12"/>
        <v>0</v>
      </c>
      <c r="L135" s="16">
        <f t="shared" si="18"/>
        <v>8</v>
      </c>
      <c r="M135" s="16" t="str">
        <f t="shared" si="13"/>
        <v>adoption</v>
      </c>
      <c r="N135" t="str">
        <f t="shared" si="14"/>
        <v>and she decided to put me up for ＿＿＿＿.</v>
      </c>
      <c r="O135" s="16" t="str">
        <f t="shared" si="15"/>
        <v>tuition</v>
      </c>
      <c r="P135" t="str">
        <f t="shared" si="16"/>
        <v> and all of my working-class parents' savings were being spent on my college ＿＿＿＿.</v>
      </c>
      <c r="Q135">
        <f t="shared" si="6"/>
        <v>0</v>
      </c>
      <c r="R135">
        <f>IF(Q135=0,0,SUM($Q$127:Q135))</f>
        <v>0</v>
      </c>
      <c r="S135" t="str">
        <f t="shared" si="17"/>
        <v> and all of my working-class parents' savings were being spent on my college ＿＿＿＿.</v>
      </c>
    </row>
    <row r="136" spans="1:19" ht="13.5">
      <c r="A136">
        <v>10</v>
      </c>
      <c r="B136" s="16" t="str">
        <f>'語彙表'!B13</f>
        <v>Board of Directors</v>
      </c>
      <c r="C136" s="16" t="str">
        <f>'語彙表'!E13</f>
        <v>When we did, our Board of Directors sided with him.</v>
      </c>
      <c r="D136" s="15" t="str">
        <f t="shared" si="7"/>
        <v>When we did, our ＿＿＿＿ sided with him.</v>
      </c>
      <c r="E136" s="15">
        <f ca="1" t="shared" si="8"/>
        <v>0.3522029054797382</v>
      </c>
      <c r="F136" s="15">
        <f t="shared" si="9"/>
        <v>17</v>
      </c>
      <c r="G136" s="15" t="str">
        <f t="shared" si="10"/>
        <v>intestines</v>
      </c>
      <c r="H136" s="15" t="str">
        <f t="shared" si="11"/>
        <v>0</v>
      </c>
      <c r="I136" s="16">
        <f t="shared" si="4"/>
        <v>1</v>
      </c>
      <c r="J136" s="16">
        <f t="shared" si="5"/>
        <v>0</v>
      </c>
      <c r="K136" s="16">
        <f t="shared" si="12"/>
        <v>1</v>
      </c>
      <c r="L136" s="16">
        <f t="shared" si="18"/>
        <v>8</v>
      </c>
      <c r="M136" s="16" t="str">
        <f t="shared" si="13"/>
        <v>intestines</v>
      </c>
      <c r="N136" t="str">
        <f t="shared" si="14"/>
        <v>0</v>
      </c>
      <c r="O136" s="16" t="str">
        <f t="shared" si="15"/>
        <v>anew</v>
      </c>
      <c r="P136" t="str">
        <f t="shared" si="16"/>
        <v>And now, as you graduate to begin ＿＿＿＿, I wish that for you.</v>
      </c>
      <c r="Q136">
        <f t="shared" si="6"/>
        <v>0</v>
      </c>
      <c r="R136">
        <f>IF(Q136=0,0,SUM($Q$127:Q136))</f>
        <v>0</v>
      </c>
      <c r="S136" t="str">
        <f t="shared" si="17"/>
        <v>And now, as you graduate to begin ＿＿＿＿, I wish that for you.</v>
      </c>
    </row>
    <row r="137" spans="1:19" ht="13.5">
      <c r="A137">
        <v>11</v>
      </c>
      <c r="B137" s="16" t="str">
        <f>'語彙表'!B14</f>
        <v>dawn</v>
      </c>
      <c r="C137" s="16" t="str">
        <f>'語彙表'!E14</f>
        <v>But something slowly began to dawn on me — I still loved what I did.</v>
      </c>
      <c r="D137" s="15" t="str">
        <f t="shared" si="7"/>
        <v>But something slowly began to ＿＿＿＿ on me — I still loved what I did.</v>
      </c>
      <c r="E137" s="15">
        <f ca="1" t="shared" si="8"/>
        <v>0.8421284031130751</v>
      </c>
      <c r="F137" s="15">
        <f t="shared" si="9"/>
        <v>5</v>
      </c>
      <c r="G137" s="15" t="str">
        <f t="shared" si="10"/>
        <v>tuition</v>
      </c>
      <c r="H137" s="15" t="str">
        <f t="shared" si="11"/>
        <v> and all of my working-class parents' savings were being spent on my college ＿＿＿＿.</v>
      </c>
      <c r="I137" s="16">
        <f t="shared" si="4"/>
        <v>0</v>
      </c>
      <c r="J137" s="16">
        <f t="shared" si="5"/>
        <v>0</v>
      </c>
      <c r="K137" s="16">
        <f t="shared" si="12"/>
        <v>0</v>
      </c>
      <c r="L137" s="16">
        <f t="shared" si="18"/>
        <v>9</v>
      </c>
      <c r="M137" s="16" t="str">
        <f t="shared" si="13"/>
        <v>tuition</v>
      </c>
      <c r="N137" t="str">
        <f t="shared" si="14"/>
        <v> and all of my working-class parents' savings were being spent on my college ＿＿＿＿.</v>
      </c>
      <c r="O137" s="16" t="str">
        <f t="shared" si="15"/>
        <v>pancrea</v>
      </c>
      <c r="P137" t="str">
        <f t="shared" si="16"/>
        <v>I had a scan at 7:30 in the morning, and it clearly showed a tumor on my ＿＿＿＿s.</v>
      </c>
      <c r="Q137">
        <f t="shared" si="6"/>
        <v>0</v>
      </c>
      <c r="R137">
        <f>IF(Q137=0,0,SUM($Q$127:Q137))</f>
        <v>0</v>
      </c>
      <c r="S137" t="str">
        <f t="shared" si="17"/>
        <v>I had a scan at 7:30 in the morning, and it clearly showed a tumor on my ＿＿＿＿s.</v>
      </c>
    </row>
    <row r="138" spans="1:19" ht="13.5">
      <c r="A138">
        <v>12</v>
      </c>
      <c r="B138" s="16" t="str">
        <f>'語彙表'!B15</f>
        <v>diagnose</v>
      </c>
      <c r="C138" s="16" t="str">
        <f>'語彙表'!E15</f>
        <v>About a year ago I was diagnosed with cancer. </v>
      </c>
      <c r="D138" s="15" t="str">
        <f t="shared" si="7"/>
        <v>About a year ago I was ＿＿＿＿d with cancer. </v>
      </c>
      <c r="E138" s="15">
        <f ca="1" t="shared" si="8"/>
        <v>0.1896404910792331</v>
      </c>
      <c r="F138" s="15">
        <f t="shared" si="9"/>
        <v>21</v>
      </c>
      <c r="G138" s="15" t="str">
        <f t="shared" si="10"/>
        <v>anew</v>
      </c>
      <c r="H138" s="15" t="str">
        <f t="shared" si="11"/>
        <v>And now, as you graduate to begin ＿＿＿＿, I wish that for you.</v>
      </c>
      <c r="I138" s="16">
        <f t="shared" si="4"/>
        <v>0</v>
      </c>
      <c r="J138" s="16">
        <f t="shared" si="5"/>
        <v>0</v>
      </c>
      <c r="K138" s="16">
        <f t="shared" si="12"/>
        <v>0</v>
      </c>
      <c r="L138" s="16">
        <f t="shared" si="18"/>
        <v>10</v>
      </c>
      <c r="M138" s="16" t="str">
        <f t="shared" si="13"/>
        <v>anew</v>
      </c>
      <c r="N138" t="str">
        <f t="shared" si="14"/>
        <v>And now, as you graduate to begin ＿＿＿＿, I wish that for you.</v>
      </c>
      <c r="O138" s="16" t="str">
        <f t="shared" si="15"/>
        <v>unwed</v>
      </c>
      <c r="P138" t="str">
        <f t="shared" si="16"/>
        <v>My biological mother was a young, ＿＿＿＿ college graduate student, </v>
      </c>
      <c r="Q138">
        <f t="shared" si="6"/>
        <v>0</v>
      </c>
      <c r="R138">
        <f>IF(Q138=0,0,SUM($Q$127:Q138))</f>
        <v>0</v>
      </c>
      <c r="S138" t="str">
        <f t="shared" si="17"/>
        <v>My biological mother was a young, ＿＿＿＿ college graduate student, </v>
      </c>
    </row>
    <row r="139" spans="1:19" ht="13.5">
      <c r="A139">
        <v>13</v>
      </c>
      <c r="B139" s="16" t="str">
        <f>'語彙表'!B16</f>
        <v>tumor</v>
      </c>
      <c r="C139" s="16" t="str">
        <f>'語彙表'!E16</f>
        <v>I had a scan at 7:30 in the morning, and it clearly showed a tumor on my pancreas.</v>
      </c>
      <c r="D139" s="15" t="str">
        <f t="shared" si="7"/>
        <v>I had a scan at 7:30 in the morning, and it clearly showed a ＿＿＿＿ on my pancreas.</v>
      </c>
      <c r="E139" s="15">
        <f ca="1" t="shared" si="8"/>
        <v>0.4005266998241528</v>
      </c>
      <c r="F139" s="15">
        <f t="shared" si="9"/>
        <v>14</v>
      </c>
      <c r="G139" s="15" t="str">
        <f t="shared" si="10"/>
        <v>pancrea</v>
      </c>
      <c r="H139" s="15" t="str">
        <f t="shared" si="11"/>
        <v>I had a scan at 7:30 in the morning, and it clearly showed a tumor on my ＿＿＿＿s.</v>
      </c>
      <c r="I139" s="16">
        <f>IF(ISERROR(SEARCH("＿",H139)),1,0)</f>
        <v>0</v>
      </c>
      <c r="J139" s="16">
        <f t="shared" si="5"/>
        <v>0</v>
      </c>
      <c r="K139" s="16">
        <f t="shared" si="12"/>
        <v>0</v>
      </c>
      <c r="L139" s="16">
        <f t="shared" si="18"/>
        <v>11</v>
      </c>
      <c r="M139" s="16" t="str">
        <f t="shared" si="13"/>
        <v>pancrea</v>
      </c>
      <c r="N139" t="str">
        <f t="shared" si="14"/>
        <v>I had a scan at 7:30 in the morning, and it clearly showed a tumor on my ＿＿＿＿s.</v>
      </c>
      <c r="O139" s="16" t="str">
        <f t="shared" si="15"/>
        <v>diagnose</v>
      </c>
      <c r="P139" t="str">
        <f t="shared" si="16"/>
        <v>About a year ago I was ＿＿＿＿d with cancer. </v>
      </c>
      <c r="Q139">
        <f t="shared" si="6"/>
        <v>0</v>
      </c>
      <c r="R139">
        <f>IF(Q139=0,0,SUM($Q$127:Q139))</f>
        <v>0</v>
      </c>
      <c r="S139" t="str">
        <f t="shared" si="17"/>
        <v>About a year ago I was ＿＿＿＿d with cancer. </v>
      </c>
    </row>
    <row r="140" spans="1:19" ht="13.5">
      <c r="A140">
        <v>14</v>
      </c>
      <c r="B140" s="16" t="str">
        <f>'語彙表'!B17</f>
        <v>pancrea</v>
      </c>
      <c r="C140" s="16" t="str">
        <f>'語彙表'!E17</f>
        <v>I had a scan at 7:30 in the morning, and it clearly showed a tumor on my pancreas.</v>
      </c>
      <c r="D140" s="15" t="str">
        <f t="shared" si="7"/>
        <v>I had a scan at 7:30 in the morning, and it clearly showed a tumor on my ＿＿＿＿s.</v>
      </c>
      <c r="E140" s="15">
        <f ca="1" t="shared" si="8"/>
        <v>0.9009615757071741</v>
      </c>
      <c r="F140" s="15">
        <f t="shared" si="9"/>
        <v>2</v>
      </c>
      <c r="G140" s="15" t="str">
        <f t="shared" si="10"/>
        <v>unwed</v>
      </c>
      <c r="H140" s="15" t="str">
        <f t="shared" si="11"/>
        <v>My biological mother was a young, ＿＿＿＿ college graduate student, </v>
      </c>
      <c r="I140" s="16">
        <f aca="true" t="shared" si="19" ref="I140:I151">IF(ISERROR(SEARCH("＿",H140)),1,0)</f>
        <v>0</v>
      </c>
      <c r="J140" s="16">
        <f t="shared" si="5"/>
        <v>0</v>
      </c>
      <c r="K140" s="16">
        <f t="shared" si="12"/>
        <v>0</v>
      </c>
      <c r="L140" s="16">
        <f t="shared" si="18"/>
        <v>12</v>
      </c>
      <c r="M140" s="16" t="str">
        <f t="shared" si="13"/>
        <v>unwed</v>
      </c>
      <c r="N140" t="str">
        <f t="shared" si="14"/>
        <v>My biological mother was a young, ＿＿＿＿ college graduate student, </v>
      </c>
      <c r="O140" s="16" t="str">
        <f t="shared" si="15"/>
        <v>intuition</v>
      </c>
      <c r="P140" t="str">
        <f t="shared" si="16"/>
        <v>And most important, have the courage to follow your heart and ＿＿＿＿.</v>
      </c>
      <c r="Q140">
        <f t="shared" si="6"/>
        <v>0</v>
      </c>
      <c r="R140">
        <f>IF(Q140=0,0,SUM($Q$127:Q140))</f>
        <v>0</v>
      </c>
      <c r="S140" t="str">
        <f t="shared" si="17"/>
        <v>And most important, have the courage to follow your heart and ＿＿＿＿.</v>
      </c>
    </row>
    <row r="141" spans="1:19" ht="13.5">
      <c r="A141">
        <v>15</v>
      </c>
      <c r="B141" s="16" t="str">
        <f>'語彙表'!B18</f>
        <v>biopsy</v>
      </c>
      <c r="C141" s="16" t="str">
        <f>'語彙表'!E18</f>
        <v>Later that evening I had a biopsy,</v>
      </c>
      <c r="D141" s="15" t="str">
        <f t="shared" si="7"/>
        <v>Later that evening I had a ＿＿＿＿,</v>
      </c>
      <c r="E141" s="15">
        <f ca="1" t="shared" si="8"/>
        <v>0.08186369601028254</v>
      </c>
      <c r="F141" s="15">
        <f t="shared" si="9"/>
        <v>25</v>
      </c>
      <c r="G141" s="15">
        <f t="shared" si="10"/>
        <v>0</v>
      </c>
      <c r="H141" s="15" t="str">
        <f t="shared" si="11"/>
        <v>＿＿＿＿</v>
      </c>
      <c r="I141" s="16">
        <f t="shared" si="19"/>
        <v>0</v>
      </c>
      <c r="J141" s="16">
        <f t="shared" si="5"/>
        <v>1</v>
      </c>
      <c r="K141" s="16">
        <f t="shared" si="12"/>
        <v>1</v>
      </c>
      <c r="L141" s="16">
        <f t="shared" si="18"/>
        <v>12</v>
      </c>
      <c r="M141" s="16">
        <f t="shared" si="13"/>
        <v>0</v>
      </c>
      <c r="N141" t="str">
        <f t="shared" si="14"/>
        <v>＿＿＿＿</v>
      </c>
      <c r="O141" s="16" t="str">
        <f t="shared" si="15"/>
        <v>biopsy</v>
      </c>
      <c r="P141" t="str">
        <f t="shared" si="16"/>
        <v>Later that evening I had a ＿＿＿＿,</v>
      </c>
      <c r="Q141">
        <f t="shared" si="6"/>
        <v>0</v>
      </c>
      <c r="R141">
        <f>IF(Q141=0,0,SUM($Q$127:Q141))</f>
        <v>0</v>
      </c>
      <c r="S141" t="str">
        <f t="shared" si="17"/>
        <v>Later that evening I had a ＿＿＿＿,</v>
      </c>
    </row>
    <row r="142" spans="1:19" ht="13.5">
      <c r="A142">
        <v>16</v>
      </c>
      <c r="B142" s="16" t="str">
        <f>'語彙表'!B19</f>
        <v>endoscope</v>
      </c>
      <c r="C142" s="16" t="str">
        <f>'語彙表'!E19</f>
        <v>they stuck an endoscope down my throat, through my stomach and into my intestines,</v>
      </c>
      <c r="D142" s="15" t="str">
        <f t="shared" si="7"/>
        <v>they stuck an ＿＿＿＿ down my throat, through my stomach and into my intestines,</v>
      </c>
      <c r="E142" s="15">
        <f ca="1" t="shared" si="8"/>
        <v>0.4548134641848993</v>
      </c>
      <c r="F142" s="15">
        <f t="shared" si="9"/>
        <v>12</v>
      </c>
      <c r="G142" s="15" t="str">
        <f t="shared" si="10"/>
        <v>diagnose</v>
      </c>
      <c r="H142" s="15" t="str">
        <f t="shared" si="11"/>
        <v>About a year ago I was ＿＿＿＿d with cancer. </v>
      </c>
      <c r="I142" s="16">
        <f t="shared" si="19"/>
        <v>0</v>
      </c>
      <c r="J142" s="16">
        <f t="shared" si="5"/>
        <v>0</v>
      </c>
      <c r="K142" s="16">
        <f t="shared" si="12"/>
        <v>0</v>
      </c>
      <c r="L142" s="16">
        <f t="shared" si="18"/>
        <v>13</v>
      </c>
      <c r="M142" s="16" t="str">
        <f t="shared" si="13"/>
        <v>diagnose</v>
      </c>
      <c r="N142" t="str">
        <f t="shared" si="14"/>
        <v>About a year ago I was ＿＿＿＿d with cancer. </v>
      </c>
      <c r="O142" s="16" t="str">
        <f t="shared" si="15"/>
        <v>typography</v>
      </c>
      <c r="P142" t="str">
        <f t="shared" si="16"/>
        <v>I learned about serif and san serif typefaces, about varying the amount of space between different letter combinations, about what makes great ＿＿＿＿ great.</v>
      </c>
      <c r="Q142">
        <f t="shared" si="6"/>
        <v>0</v>
      </c>
      <c r="R142">
        <f>IF(Q142=0,0,SUM($Q$127:Q142))</f>
        <v>0</v>
      </c>
      <c r="S142" t="str">
        <f t="shared" si="17"/>
        <v>I learned about serif and san serif typefaces, about varying the amount of space between different letter combinations, about what makes great ＿＿＿＿ great.</v>
      </c>
    </row>
    <row r="143" spans="1:19" ht="13.5">
      <c r="A143">
        <v>17</v>
      </c>
      <c r="B143" s="16" t="str">
        <f>'語彙表'!B20</f>
        <v>intestines</v>
      </c>
      <c r="C143" s="16">
        <f>'語彙表'!E20</f>
        <v>0</v>
      </c>
      <c r="D143" s="15" t="str">
        <f t="shared" si="7"/>
        <v>0</v>
      </c>
      <c r="E143" s="15">
        <f ca="1" t="shared" si="8"/>
        <v>0.2898556083639461</v>
      </c>
      <c r="F143" s="15">
        <f t="shared" si="9"/>
        <v>19</v>
      </c>
      <c r="G143" s="15" t="str">
        <f t="shared" si="10"/>
        <v>intuition</v>
      </c>
      <c r="H143" s="15" t="str">
        <f t="shared" si="11"/>
        <v>And most important, have the courage to follow your heart and ＿＿＿＿.</v>
      </c>
      <c r="I143" s="16">
        <f t="shared" si="19"/>
        <v>0</v>
      </c>
      <c r="J143" s="16">
        <f t="shared" si="5"/>
        <v>0</v>
      </c>
      <c r="K143" s="16">
        <f t="shared" si="12"/>
        <v>0</v>
      </c>
      <c r="L143" s="16">
        <f t="shared" si="18"/>
        <v>14</v>
      </c>
      <c r="M143" s="16" t="str">
        <f t="shared" si="13"/>
        <v>intuition</v>
      </c>
      <c r="N143" t="str">
        <f t="shared" si="14"/>
        <v>And most important, have the courage to follow your heart and ＿＿＿＿.</v>
      </c>
      <c r="O143" s="16" t="str">
        <f t="shared" si="15"/>
        <v>Board of Directors</v>
      </c>
      <c r="P143" t="str">
        <f t="shared" si="16"/>
        <v>When we did, our ＿＿＿＿ sided with him.</v>
      </c>
      <c r="Q143">
        <f t="shared" si="6"/>
        <v>0</v>
      </c>
      <c r="R143">
        <f>IF(Q143=0,0,SUM($Q$127:Q143))</f>
        <v>0</v>
      </c>
      <c r="S143" t="str">
        <f t="shared" si="17"/>
        <v>When we did, our ＿＿＿＿ sided with him.</v>
      </c>
    </row>
    <row r="144" spans="1:19" ht="13.5">
      <c r="A144">
        <v>18</v>
      </c>
      <c r="B144" s="16" t="str">
        <f>'語彙表'!B21</f>
        <v>sedate</v>
      </c>
      <c r="C144" s="16" t="str">
        <f>'語彙表'!E21</f>
        <v>I was sedated, but my wife, who was there, told me that when they viewed the cells under a microscope the doctors started crying</v>
      </c>
      <c r="D144" s="15" t="str">
        <f t="shared" si="7"/>
        <v>I was ＿＿＿＿d, but my wife, who was there, told me that when they viewed the cells under a microscope the doctors started crying</v>
      </c>
      <c r="E144" s="15">
        <f ca="1" t="shared" si="8"/>
        <v>0.38730876711480455</v>
      </c>
      <c r="F144" s="15">
        <f t="shared" si="9"/>
        <v>15</v>
      </c>
      <c r="G144" s="15" t="str">
        <f t="shared" si="10"/>
        <v>biopsy</v>
      </c>
      <c r="H144" s="15" t="str">
        <f t="shared" si="11"/>
        <v>Later that evening I had a ＿＿＿＿,</v>
      </c>
      <c r="I144" s="16">
        <f t="shared" si="19"/>
        <v>0</v>
      </c>
      <c r="J144" s="16">
        <f t="shared" si="5"/>
        <v>0</v>
      </c>
      <c r="K144" s="16">
        <f t="shared" si="12"/>
        <v>0</v>
      </c>
      <c r="L144" s="16">
        <f t="shared" si="18"/>
        <v>15</v>
      </c>
      <c r="M144" s="16" t="str">
        <f t="shared" si="13"/>
        <v>biopsy</v>
      </c>
      <c r="N144" t="str">
        <f t="shared" si="14"/>
        <v>Later that evening I had a ＿＿＿＿,</v>
      </c>
      <c r="O144" s="16" t="str">
        <f t="shared" si="15"/>
        <v>Hare Krishna</v>
      </c>
      <c r="P144" t="str">
        <f t="shared" si="16"/>
        <v>I would walk the 7 miles across town every Sunday night to get one good meal a week at the ＿＿＿＿ temple.</v>
      </c>
      <c r="Q144">
        <f t="shared" si="6"/>
        <v>0</v>
      </c>
      <c r="R144">
        <f>IF(Q144=0,0,SUM($Q$127:Q144))</f>
        <v>0</v>
      </c>
      <c r="S144" t="str">
        <f t="shared" si="17"/>
        <v>I would walk the 7 miles across town every Sunday night to get one good meal a week at the ＿＿＿＿ temple.</v>
      </c>
    </row>
    <row r="145" spans="1:19" ht="13.5">
      <c r="A145">
        <v>19</v>
      </c>
      <c r="B145" s="16" t="str">
        <f>'語彙表'!B22</f>
        <v>intuition</v>
      </c>
      <c r="C145" s="16" t="str">
        <f>'語彙表'!E22</f>
        <v>And most important, have the courage to follow your heart and intuition.</v>
      </c>
      <c r="D145" s="15" t="str">
        <f t="shared" si="7"/>
        <v>And most important, have the courage to follow your heart and ＿＿＿＿.</v>
      </c>
      <c r="E145" s="15">
        <f ca="1" t="shared" si="8"/>
        <v>0.6271505019260648</v>
      </c>
      <c r="F145" s="15">
        <f t="shared" si="9"/>
        <v>8</v>
      </c>
      <c r="G145" s="15" t="str">
        <f t="shared" si="10"/>
        <v>typography</v>
      </c>
      <c r="H145" s="15" t="str">
        <f t="shared" si="11"/>
        <v>I learned about serif and san serif typefaces, about varying the amount of space between different letter combinations, about what makes great ＿＿＿＿ great.</v>
      </c>
      <c r="I145" s="16">
        <f t="shared" si="19"/>
        <v>0</v>
      </c>
      <c r="J145" s="16">
        <f t="shared" si="5"/>
        <v>0</v>
      </c>
      <c r="K145" s="16">
        <f t="shared" si="12"/>
        <v>0</v>
      </c>
      <c r="L145" s="16">
        <f t="shared" si="18"/>
        <v>16</v>
      </c>
      <c r="M145" s="16" t="str">
        <f t="shared" si="13"/>
        <v>typography</v>
      </c>
      <c r="N145" t="str">
        <f t="shared" si="14"/>
        <v>I learned about serif and san serif typefaces, about varying the amount of space between different letter combinations, about what makes great ＿＿＿＿ great.</v>
      </c>
      <c r="O145" s="16" t="str">
        <f t="shared" si="15"/>
        <v>notion</v>
      </c>
      <c r="P145" t="str">
        <f t="shared" si="16"/>
        <v>it was idealistic, and overflowing with neat tools and great ＿＿＿＿s.</v>
      </c>
      <c r="Q145">
        <f t="shared" si="6"/>
        <v>0</v>
      </c>
      <c r="R145">
        <f>IF(Q145=0,0,SUM($Q$127:Q145))</f>
        <v>0</v>
      </c>
      <c r="S145" t="str">
        <f t="shared" si="17"/>
        <v>it was idealistic, and overflowing with neat tools and great ＿＿＿＿s.</v>
      </c>
    </row>
    <row r="146" spans="1:19" ht="13.5">
      <c r="A146">
        <v>20</v>
      </c>
      <c r="B146" s="16" t="str">
        <f>'語彙表'!B23</f>
        <v>notion</v>
      </c>
      <c r="C146" s="16" t="str">
        <f>'語彙表'!E23</f>
        <v>it was idealistic, and overflowing with neat tools and great notions.</v>
      </c>
      <c r="D146" s="15" t="str">
        <f t="shared" si="7"/>
        <v>it was idealistic, and overflowing with neat tools and great ＿＿＿＿s.</v>
      </c>
      <c r="E146" s="15">
        <f ca="1" t="shared" si="8"/>
        <v>0.5549395177280045</v>
      </c>
      <c r="F146" s="15">
        <f t="shared" si="9"/>
        <v>10</v>
      </c>
      <c r="G146" s="15" t="str">
        <f t="shared" si="10"/>
        <v>Board of Directors</v>
      </c>
      <c r="H146" s="15" t="str">
        <f t="shared" si="11"/>
        <v>When we did, our ＿＿＿＿ sided with him.</v>
      </c>
      <c r="I146" s="16">
        <f t="shared" si="19"/>
        <v>0</v>
      </c>
      <c r="J146" s="16">
        <f t="shared" si="5"/>
        <v>0</v>
      </c>
      <c r="K146" s="16">
        <f t="shared" si="12"/>
        <v>0</v>
      </c>
      <c r="L146" s="16">
        <f t="shared" si="18"/>
        <v>17</v>
      </c>
      <c r="M146" s="16" t="str">
        <f t="shared" si="13"/>
        <v>Board of Directors</v>
      </c>
      <c r="N146" t="str">
        <f t="shared" si="14"/>
        <v>When we did, our ＿＿＿＿ sided with him.</v>
      </c>
      <c r="O146" s="16" t="str">
        <f t="shared" si="15"/>
        <v>dawn</v>
      </c>
      <c r="P146" t="str">
        <f t="shared" si="16"/>
        <v>But something slowly began to ＿＿＿＿ on me — I still loved what I did.</v>
      </c>
      <c r="Q146">
        <f t="shared" si="6"/>
        <v>0</v>
      </c>
      <c r="R146">
        <f>IF(Q146=0,0,SUM($Q$127:Q146))</f>
        <v>0</v>
      </c>
      <c r="S146" t="str">
        <f t="shared" si="17"/>
        <v>But something slowly began to ＿＿＿＿ on me — I still loved what I did.</v>
      </c>
    </row>
    <row r="147" spans="1:19" ht="13.5">
      <c r="A147">
        <v>21</v>
      </c>
      <c r="B147" s="16" t="str">
        <f>'語彙表'!B24</f>
        <v>anew</v>
      </c>
      <c r="C147" s="16" t="str">
        <f>'語彙表'!E24</f>
        <v>And now, as you graduate to begin anew, I wish that for you.</v>
      </c>
      <c r="D147" s="15" t="str">
        <f t="shared" si="7"/>
        <v>And now, as you graduate to begin ＿＿＿＿, I wish that for you.</v>
      </c>
      <c r="E147" s="15">
        <f ca="1" t="shared" si="8"/>
        <v>0.8081285179630504</v>
      </c>
      <c r="F147" s="15">
        <f t="shared" si="9"/>
        <v>6</v>
      </c>
      <c r="G147" s="15" t="str">
        <f t="shared" si="10"/>
        <v>Hare Krishna</v>
      </c>
      <c r="H147" s="15" t="str">
        <f t="shared" si="11"/>
        <v>I would walk the 7 miles across town every Sunday night to get one good meal a week at the ＿＿＿＿ temple.</v>
      </c>
      <c r="I147" s="16">
        <f t="shared" si="19"/>
        <v>0</v>
      </c>
      <c r="J147" s="16">
        <f t="shared" si="5"/>
        <v>0</v>
      </c>
      <c r="K147" s="16">
        <f t="shared" si="12"/>
        <v>0</v>
      </c>
      <c r="L147" s="16">
        <f t="shared" si="18"/>
        <v>18</v>
      </c>
      <c r="M147" s="16" t="str">
        <f t="shared" si="13"/>
        <v>Hare Krishna</v>
      </c>
      <c r="N147" t="str">
        <f t="shared" si="14"/>
        <v>I would walk the 7 miles across town every Sunday night to get one good meal a week at the ＿＿＿＿ temple.</v>
      </c>
      <c r="O147" s="16" t="e">
        <f t="shared" si="15"/>
        <v>#N/A</v>
      </c>
      <c r="P147" t="e">
        <f t="shared" si="16"/>
        <v>#N/A</v>
      </c>
      <c r="Q147">
        <f t="shared" si="6"/>
        <v>1</v>
      </c>
      <c r="R147">
        <f>IF(Q147=0,0,SUM($Q$127:Q147))</f>
        <v>1</v>
      </c>
      <c r="S147" t="str">
        <f t="shared" si="17"/>
        <v>I am honored to be with you today at your ＿＿＿＿ from one of the finest universities in the world.</v>
      </c>
    </row>
    <row r="148" spans="1:19" ht="13.5">
      <c r="A148">
        <v>22</v>
      </c>
      <c r="B148" s="16">
        <f>'語彙表'!B25</f>
        <v>0</v>
      </c>
      <c r="C148" s="16">
        <f>'語彙表'!E25</f>
        <v>0</v>
      </c>
      <c r="D148" s="15" t="str">
        <f t="shared" si="7"/>
        <v>＿＿＿＿</v>
      </c>
      <c r="E148" s="15">
        <f ca="1" t="shared" si="8"/>
        <v>0.2700139561093917</v>
      </c>
      <c r="F148" s="15">
        <f t="shared" si="9"/>
        <v>20</v>
      </c>
      <c r="G148" s="15" t="str">
        <f t="shared" si="10"/>
        <v>notion</v>
      </c>
      <c r="H148" s="15" t="str">
        <f t="shared" si="11"/>
        <v>it was idealistic, and overflowing with neat tools and great ＿＿＿＿s.</v>
      </c>
      <c r="I148" s="16">
        <f t="shared" si="19"/>
        <v>0</v>
      </c>
      <c r="J148" s="16">
        <f t="shared" si="5"/>
        <v>0</v>
      </c>
      <c r="K148" s="16">
        <f t="shared" si="12"/>
        <v>0</v>
      </c>
      <c r="L148" s="16">
        <f t="shared" si="18"/>
        <v>19</v>
      </c>
      <c r="M148" s="16" t="str">
        <f t="shared" si="13"/>
        <v>notion</v>
      </c>
      <c r="N148" t="str">
        <f t="shared" si="14"/>
        <v>it was idealistic, and overflowing with neat tools and great ＿＿＿＿s.</v>
      </c>
      <c r="O148" s="16" t="e">
        <f t="shared" si="15"/>
        <v>#N/A</v>
      </c>
      <c r="P148" t="e">
        <f t="shared" si="16"/>
        <v>#N/A</v>
      </c>
      <c r="Q148">
        <f t="shared" si="6"/>
        <v>1</v>
      </c>
      <c r="R148">
        <f>IF(Q148=0,0,SUM($Q$127:Q148))</f>
        <v>2</v>
      </c>
      <c r="S148" t="str">
        <f t="shared" si="17"/>
        <v>they stuck an ＿＿＿＿ down my throat, through my stomach and into my intestines,</v>
      </c>
    </row>
    <row r="149" spans="1:19" ht="13.5">
      <c r="A149">
        <v>23</v>
      </c>
      <c r="B149" s="16">
        <f>'語彙表'!B26</f>
        <v>0</v>
      </c>
      <c r="C149" s="16">
        <f>'語彙表'!E26</f>
        <v>0</v>
      </c>
      <c r="D149" s="15" t="str">
        <f t="shared" si="7"/>
        <v>＿＿＿＿</v>
      </c>
      <c r="E149" s="15">
        <f ca="1" t="shared" si="8"/>
        <v>0.1120967355716096</v>
      </c>
      <c r="F149" s="15">
        <f t="shared" si="9"/>
        <v>23</v>
      </c>
      <c r="G149" s="15">
        <f t="shared" si="10"/>
        <v>0</v>
      </c>
      <c r="H149" s="15" t="str">
        <f t="shared" si="11"/>
        <v>＿＿＿＿</v>
      </c>
      <c r="I149" s="16">
        <f t="shared" si="19"/>
        <v>0</v>
      </c>
      <c r="J149" s="16">
        <f t="shared" si="5"/>
        <v>1</v>
      </c>
      <c r="K149" s="16">
        <f t="shared" si="12"/>
        <v>1</v>
      </c>
      <c r="L149" s="16">
        <f t="shared" si="18"/>
        <v>19</v>
      </c>
      <c r="M149" s="16">
        <f t="shared" si="13"/>
        <v>0</v>
      </c>
      <c r="N149" t="str">
        <f t="shared" si="14"/>
        <v>＿＿＿＿</v>
      </c>
      <c r="O149" s="16" t="e">
        <f t="shared" si="15"/>
        <v>#N/A</v>
      </c>
      <c r="P149" t="e">
        <f t="shared" si="16"/>
        <v>#N/A</v>
      </c>
      <c r="Q149">
        <f t="shared" si="6"/>
        <v>1</v>
      </c>
      <c r="R149">
        <f>IF(Q149=0,0,SUM($Q$127:Q149))</f>
        <v>3</v>
      </c>
      <c r="S149" t="str">
        <f t="shared" si="17"/>
        <v>I had a scan at 7:30 in the morning, and it clearly showed a ＿＿＿＿ on my pancreas.</v>
      </c>
    </row>
    <row r="150" spans="1:19" ht="13.5">
      <c r="A150">
        <v>24</v>
      </c>
      <c r="B150" s="16">
        <f>'語彙表'!B27</f>
        <v>0</v>
      </c>
      <c r="C150" s="16">
        <f>'語彙表'!E27</f>
        <v>0</v>
      </c>
      <c r="D150" s="15" t="str">
        <f t="shared" si="7"/>
        <v>＿＿＿＿</v>
      </c>
      <c r="E150" s="15">
        <f ca="1" t="shared" si="8"/>
        <v>0.5547452552581356</v>
      </c>
      <c r="F150" s="15">
        <f t="shared" si="9"/>
        <v>11</v>
      </c>
      <c r="G150" s="15" t="str">
        <f t="shared" si="10"/>
        <v>dawn</v>
      </c>
      <c r="H150" s="15" t="str">
        <f t="shared" si="11"/>
        <v>But something slowly began to ＿＿＿＿ on me — I still loved what I did.</v>
      </c>
      <c r="I150" s="16">
        <f t="shared" si="19"/>
        <v>0</v>
      </c>
      <c r="J150" s="16">
        <f t="shared" si="5"/>
        <v>0</v>
      </c>
      <c r="K150" s="16">
        <f t="shared" si="12"/>
        <v>0</v>
      </c>
      <c r="L150" s="16">
        <f t="shared" si="18"/>
        <v>20</v>
      </c>
      <c r="M150" s="16" t="str">
        <f t="shared" si="13"/>
        <v>dawn</v>
      </c>
      <c r="N150" t="str">
        <f t="shared" si="14"/>
        <v>But something slowly began to ＿＿＿＿ on me — I still loved what I did.</v>
      </c>
      <c r="O150" s="16" t="e">
        <f t="shared" si="15"/>
        <v>#N/A</v>
      </c>
      <c r="P150" t="e">
        <f t="shared" si="16"/>
        <v>#N/A</v>
      </c>
      <c r="Q150">
        <f t="shared" si="6"/>
        <v>1</v>
      </c>
      <c r="R150">
        <f>IF(Q150=0,0,SUM($Q$127:Q150))</f>
        <v>4</v>
      </c>
      <c r="S150" t="str">
        <f t="shared" si="17"/>
        <v>I was ＿＿＿＿d, but my wife, who was there, told me that when they viewed the cells under a microscope the doctors started crying</v>
      </c>
    </row>
    <row r="151" spans="1:19" ht="13.5">
      <c r="A151">
        <v>25</v>
      </c>
      <c r="B151" s="16">
        <f>'語彙表'!B28</f>
        <v>0</v>
      </c>
      <c r="C151" s="16">
        <f>'語彙表'!E28</f>
        <v>0</v>
      </c>
      <c r="D151" s="15" t="str">
        <f t="shared" si="7"/>
        <v>＿＿＿＿</v>
      </c>
      <c r="E151" s="15">
        <f ca="1" t="shared" si="8"/>
        <v>0.09291280696024606</v>
      </c>
      <c r="F151" s="15">
        <f t="shared" si="9"/>
        <v>24</v>
      </c>
      <c r="G151" s="15">
        <f t="shared" si="10"/>
        <v>0</v>
      </c>
      <c r="H151" s="15" t="str">
        <f t="shared" si="11"/>
        <v>＿＿＿＿</v>
      </c>
      <c r="I151" s="16">
        <f t="shared" si="19"/>
        <v>0</v>
      </c>
      <c r="J151" s="16">
        <f>IF(G151=0,1,0)</f>
        <v>1</v>
      </c>
      <c r="K151" s="16">
        <f t="shared" si="12"/>
        <v>1</v>
      </c>
      <c r="L151" s="16">
        <f t="shared" si="18"/>
        <v>20</v>
      </c>
      <c r="M151" s="16">
        <f t="shared" si="13"/>
        <v>0</v>
      </c>
      <c r="N151" t="str">
        <f t="shared" si="14"/>
        <v>＿＿＿＿</v>
      </c>
      <c r="O151" s="16" t="e">
        <f t="shared" si="15"/>
        <v>#N/A</v>
      </c>
      <c r="P151" t="e">
        <f t="shared" si="16"/>
        <v>#N/A</v>
      </c>
      <c r="Q151">
        <f>IF(ISERROR(P151),1,0)</f>
        <v>1</v>
      </c>
      <c r="R151">
        <f>IF(Q151=0,0,SUM($Q$127:Q151))</f>
        <v>5</v>
      </c>
      <c r="S151" t="str">
        <f t="shared" si="17"/>
        <v>It was beautiful, historical, artistically ＿＿＿＿ in a way that science can't capture, and I found it fascinating.</v>
      </c>
    </row>
    <row r="152" spans="1:19" ht="13.5">
      <c r="A152"/>
      <c r="B152" s="16"/>
      <c r="C152" s="16"/>
      <c r="R152">
        <f>R151+1</f>
        <v>6</v>
      </c>
      <c r="S152" t="str">
        <f t="shared" si="17"/>
        <v>She only ＿＿＿＿ed a few months later when my parents promised that I would go to college.</v>
      </c>
    </row>
    <row r="153" spans="1:19" ht="13.5">
      <c r="A153"/>
      <c r="B153" s="16"/>
      <c r="C153" s="16"/>
      <c r="R153">
        <f>R152+1</f>
        <v>7</v>
      </c>
      <c r="S153" t="str">
        <f t="shared" si="17"/>
        <v>And much of what I ＿＿＿＿d into by following my curiosity and intuition turned out to be priceless later on.</v>
      </c>
    </row>
    <row r="154" spans="1:19" ht="13.5">
      <c r="A154"/>
      <c r="B154" s="16"/>
      <c r="C154" s="16"/>
      <c r="R154">
        <f>R153+1</f>
        <v>8</v>
      </c>
      <c r="S154" t="str">
        <f t="shared" si="17"/>
        <v>and she decided to put me up for ＿＿＿＿.</v>
      </c>
    </row>
    <row r="155" spans="1:3" ht="13.5">
      <c r="A155"/>
      <c r="B155" s="16"/>
      <c r="C155" s="16"/>
    </row>
    <row r="156" s="11" customFormat="1" ht="13.5">
      <c r="A156" s="17"/>
    </row>
    <row r="157" spans="1:3" s="14" customFormat="1" ht="13.5">
      <c r="A157" s="18"/>
      <c r="B157" t="s">
        <v>5</v>
      </c>
      <c r="C157" s="14" t="s">
        <v>4</v>
      </c>
    </row>
    <row r="158" spans="1:3" s="14" customFormat="1" ht="13.5">
      <c r="A158" s="18">
        <v>1</v>
      </c>
      <c r="B158" t="str">
        <f>O127</f>
        <v>commencement</v>
      </c>
      <c r="C158" t="str">
        <f>S127</f>
        <v>I am honored to be with you today at your ＿＿＿＿ from one of the finest universities in the world.</v>
      </c>
    </row>
    <row r="159" spans="1:3" s="14" customFormat="1" ht="13.5">
      <c r="A159" s="18">
        <v>2</v>
      </c>
      <c r="B159" t="str">
        <f aca="true" t="shared" si="20" ref="B159:B182">O128</f>
        <v>endoscope</v>
      </c>
      <c r="C159" t="str">
        <f aca="true" t="shared" si="21" ref="C159:C185">S128</f>
        <v>they stuck an ＿＿＿＿ down my throat, through my stomach and into my intestines,</v>
      </c>
    </row>
    <row r="160" spans="1:3" s="14" customFormat="1" ht="13.5">
      <c r="A160" s="18">
        <v>3</v>
      </c>
      <c r="B160" t="str">
        <f t="shared" si="20"/>
        <v>tumor</v>
      </c>
      <c r="C160" t="str">
        <f t="shared" si="21"/>
        <v>I had a scan at 7:30 in the morning, and it clearly showed a ＿＿＿＿ on my pancreas.</v>
      </c>
    </row>
    <row r="161" spans="1:3" s="14" customFormat="1" ht="13.5">
      <c r="A161" s="18">
        <v>4</v>
      </c>
      <c r="B161" t="str">
        <f t="shared" si="20"/>
        <v>sedate</v>
      </c>
      <c r="C161" t="str">
        <f t="shared" si="21"/>
        <v>I was ＿＿＿＿d, but my wife, who was there, told me that when they viewed the cells under a microscope the doctors started crying</v>
      </c>
    </row>
    <row r="162" spans="1:3" s="14" customFormat="1" ht="13.5">
      <c r="A162" s="18">
        <v>5</v>
      </c>
      <c r="B162" t="str">
        <f t="shared" si="20"/>
        <v>subtle</v>
      </c>
      <c r="C162" t="str">
        <f t="shared" si="21"/>
        <v>It was beautiful, historical, artistically ＿＿＿＿ in a way that science can't capture, and I found it fascinating.</v>
      </c>
    </row>
    <row r="163" spans="1:3" s="14" customFormat="1" ht="13.5">
      <c r="A163" s="18">
        <v>6</v>
      </c>
      <c r="B163" t="str">
        <f t="shared" si="20"/>
        <v>relent</v>
      </c>
      <c r="C163" t="str">
        <f t="shared" si="21"/>
        <v>She only ＿＿＿＿ed a few months later when my parents promised that I would go to college.</v>
      </c>
    </row>
    <row r="164" spans="1:3" s="14" customFormat="1" ht="13.5">
      <c r="A164" s="18">
        <v>7</v>
      </c>
      <c r="B164" t="str">
        <f t="shared" si="20"/>
        <v>stumble</v>
      </c>
      <c r="C164" t="str">
        <f t="shared" si="21"/>
        <v>And much of what I ＿＿＿＿d into by following my curiosity and intuition turned out to be priceless later on.</v>
      </c>
    </row>
    <row r="165" spans="1:3" s="14" customFormat="1" ht="13.5">
      <c r="A165" s="18">
        <v>8</v>
      </c>
      <c r="B165" t="str">
        <f t="shared" si="20"/>
        <v>adoption</v>
      </c>
      <c r="C165" t="str">
        <f t="shared" si="21"/>
        <v>and she decided to put me up for ＿＿＿＿.</v>
      </c>
    </row>
    <row r="166" spans="1:3" s="14" customFormat="1" ht="13.5">
      <c r="A166" s="18">
        <v>9</v>
      </c>
      <c r="B166" t="str">
        <f t="shared" si="20"/>
        <v>tuition</v>
      </c>
      <c r="C166" t="str">
        <f t="shared" si="21"/>
        <v> and all of my working-class parents' savings were being spent on my college ＿＿＿＿.</v>
      </c>
    </row>
    <row r="167" spans="1:3" s="14" customFormat="1" ht="13.5">
      <c r="A167" s="18">
        <v>10</v>
      </c>
      <c r="B167" t="str">
        <f t="shared" si="20"/>
        <v>anew</v>
      </c>
      <c r="C167" t="str">
        <f t="shared" si="21"/>
        <v>And now, as you graduate to begin ＿＿＿＿, I wish that for you.</v>
      </c>
    </row>
    <row r="168" spans="1:3" s="14" customFormat="1" ht="13.5">
      <c r="A168" s="18">
        <v>11</v>
      </c>
      <c r="B168" t="str">
        <f t="shared" si="20"/>
        <v>pancrea</v>
      </c>
      <c r="C168" t="str">
        <f t="shared" si="21"/>
        <v>I had a scan at 7:30 in the morning, and it clearly showed a tumor on my ＿＿＿＿s.</v>
      </c>
    </row>
    <row r="169" spans="1:3" s="14" customFormat="1" ht="13.5">
      <c r="A169" s="18">
        <v>12</v>
      </c>
      <c r="B169" t="str">
        <f t="shared" si="20"/>
        <v>unwed</v>
      </c>
      <c r="C169" t="str">
        <f t="shared" si="21"/>
        <v>My biological mother was a young, ＿＿＿＿ college graduate student, </v>
      </c>
    </row>
    <row r="170" spans="1:3" s="14" customFormat="1" ht="13.5">
      <c r="A170" s="18">
        <v>13</v>
      </c>
      <c r="B170" t="str">
        <f t="shared" si="20"/>
        <v>diagnose</v>
      </c>
      <c r="C170" t="str">
        <f t="shared" si="21"/>
        <v>About a year ago I was ＿＿＿＿d with cancer. </v>
      </c>
    </row>
    <row r="171" spans="1:3" s="14" customFormat="1" ht="13.5">
      <c r="A171" s="18">
        <v>14</v>
      </c>
      <c r="B171" t="str">
        <f t="shared" si="20"/>
        <v>intuition</v>
      </c>
      <c r="C171" t="str">
        <f t="shared" si="21"/>
        <v>And most important, have the courage to follow your heart and ＿＿＿＿.</v>
      </c>
    </row>
    <row r="172" spans="1:3" s="14" customFormat="1" ht="13.5">
      <c r="A172" s="18">
        <v>15</v>
      </c>
      <c r="B172" t="str">
        <f t="shared" si="20"/>
        <v>biopsy</v>
      </c>
      <c r="C172" t="str">
        <f t="shared" si="21"/>
        <v>Later that evening I had a ＿＿＿＿,</v>
      </c>
    </row>
    <row r="173" spans="1:3" s="14" customFormat="1" ht="13.5">
      <c r="A173" s="18">
        <v>16</v>
      </c>
      <c r="B173" t="str">
        <f t="shared" si="20"/>
        <v>typography</v>
      </c>
      <c r="C173" t="str">
        <f t="shared" si="21"/>
        <v>I learned about serif and san serif typefaces, about varying the amount of space between different letter combinations, about what makes great ＿＿＿＿ great.</v>
      </c>
    </row>
    <row r="174" spans="1:3" s="14" customFormat="1" ht="13.5">
      <c r="A174" s="18">
        <v>17</v>
      </c>
      <c r="B174" t="str">
        <f t="shared" si="20"/>
        <v>Board of Directors</v>
      </c>
      <c r="C174" t="str">
        <f t="shared" si="21"/>
        <v>When we did, our ＿＿＿＿ sided with him.</v>
      </c>
    </row>
    <row r="175" spans="1:3" s="14" customFormat="1" ht="13.5">
      <c r="A175" s="18">
        <v>18</v>
      </c>
      <c r="B175" t="str">
        <f t="shared" si="20"/>
        <v>Hare Krishna</v>
      </c>
      <c r="C175" t="str">
        <f t="shared" si="21"/>
        <v>I would walk the 7 miles across town every Sunday night to get one good meal a week at the ＿＿＿＿ temple.</v>
      </c>
    </row>
    <row r="176" spans="1:3" s="14" customFormat="1" ht="13.5">
      <c r="A176" s="18">
        <v>19</v>
      </c>
      <c r="B176" t="str">
        <f t="shared" si="20"/>
        <v>notion</v>
      </c>
      <c r="C176" t="str">
        <f t="shared" si="21"/>
        <v>it was idealistic, and overflowing with neat tools and great ＿＿＿＿s.</v>
      </c>
    </row>
    <row r="177" spans="1:3" s="14" customFormat="1" ht="13.5">
      <c r="A177" s="18">
        <v>20</v>
      </c>
      <c r="B177" t="str">
        <f t="shared" si="20"/>
        <v>dawn</v>
      </c>
      <c r="C177" t="str">
        <f t="shared" si="21"/>
        <v>But something slowly began to ＿＿＿＿ on me — I still loved what I did.</v>
      </c>
    </row>
    <row r="178" spans="1:3" s="14" customFormat="1" ht="13.5">
      <c r="A178" s="18">
        <v>21</v>
      </c>
      <c r="B178" t="e">
        <f t="shared" si="20"/>
        <v>#N/A</v>
      </c>
      <c r="C178" t="str">
        <f t="shared" si="21"/>
        <v>I am honored to be with you today at your ＿＿＿＿ from one of the finest universities in the world.</v>
      </c>
    </row>
    <row r="179" spans="1:3" s="14" customFormat="1" ht="13.5">
      <c r="A179" s="18">
        <v>22</v>
      </c>
      <c r="B179" t="e">
        <f t="shared" si="20"/>
        <v>#N/A</v>
      </c>
      <c r="C179" t="str">
        <f t="shared" si="21"/>
        <v>they stuck an ＿＿＿＿ down my throat, through my stomach and into my intestines,</v>
      </c>
    </row>
    <row r="180" spans="1:3" s="14" customFormat="1" ht="13.5">
      <c r="A180" s="18">
        <v>23</v>
      </c>
      <c r="B180" t="e">
        <f t="shared" si="20"/>
        <v>#N/A</v>
      </c>
      <c r="C180" t="str">
        <f t="shared" si="21"/>
        <v>I had a scan at 7:30 in the morning, and it clearly showed a ＿＿＿＿ on my pancreas.</v>
      </c>
    </row>
    <row r="181" spans="1:3" s="14" customFormat="1" ht="13.5">
      <c r="A181" s="18">
        <v>24</v>
      </c>
      <c r="B181" t="e">
        <f t="shared" si="20"/>
        <v>#N/A</v>
      </c>
      <c r="C181" t="str">
        <f t="shared" si="21"/>
        <v>I was ＿＿＿＿d, but my wife, who was there, told me that when they viewed the cells under a microscope the doctors started crying</v>
      </c>
    </row>
    <row r="182" spans="1:3" s="14" customFormat="1" ht="13.5">
      <c r="A182" s="18">
        <v>25</v>
      </c>
      <c r="B182" t="e">
        <f t="shared" si="20"/>
        <v>#N/A</v>
      </c>
      <c r="C182" t="str">
        <f t="shared" si="21"/>
        <v>It was beautiful, historical, artistically ＿＿＿＿ in a way that science can't capture, and I found it fascinating.</v>
      </c>
    </row>
    <row r="183" spans="1:3" s="14" customFormat="1" ht="13.5">
      <c r="A183" s="18"/>
      <c r="C183" t="str">
        <f t="shared" si="21"/>
        <v>She only ＿＿＿＿ed a few months later when my parents promised that I would go to college.</v>
      </c>
    </row>
    <row r="184" spans="1:3" s="14" customFormat="1" ht="13.5">
      <c r="A184" s="18"/>
      <c r="C184" t="str">
        <f t="shared" si="21"/>
        <v>And much of what I ＿＿＿＿d into by following my curiosity and intuition turned out to be priceless later on.</v>
      </c>
    </row>
    <row r="185" spans="1:3" s="14" customFormat="1" ht="13.5">
      <c r="A185" s="18"/>
      <c r="C185" t="str">
        <f t="shared" si="21"/>
        <v>and she decided to put me up for ＿＿＿＿.</v>
      </c>
    </row>
    <row r="186" spans="1:3" s="14" customFormat="1" ht="13.5">
      <c r="A186" s="18"/>
      <c r="C186"/>
    </row>
    <row r="188" s="11" customFormat="1" ht="13.5">
      <c r="A188" s="17"/>
    </row>
    <row r="189" spans="1:3" ht="13.5">
      <c r="A189" s="16">
        <v>1</v>
      </c>
      <c r="B189" t="str">
        <f>B158</f>
        <v>commencement</v>
      </c>
      <c r="C189" t="str">
        <f>IF(ISERROR(B189),0,B189)</f>
        <v>commencement</v>
      </c>
    </row>
    <row r="190" spans="2:3" ht="13.5">
      <c r="B190" t="str">
        <f>C158</f>
        <v>I am honored to be with you today at your ＿＿＿＿ from one of the finest universities in the world.</v>
      </c>
      <c r="C190" t="str">
        <f>IF(C189=0,0,B190)</f>
        <v>I am honored to be with you today at your ＿＿＿＿ from one of the finest universities in the world.</v>
      </c>
    </row>
    <row r="191" spans="1:3" s="13" customFormat="1" ht="13.5">
      <c r="A191" s="19"/>
      <c r="B191" t="str">
        <f>C159</f>
        <v>they stuck an ＿＿＿＿ down my throat, through my stomach and into my intestines,</v>
      </c>
      <c r="C191" t="str">
        <f>IF(C190=0,0,B191)</f>
        <v>they stuck an ＿＿＿＿ down my throat, through my stomach and into my intestines,</v>
      </c>
    </row>
    <row r="192" spans="2:3" ht="13.5">
      <c r="B192" t="str">
        <f>C160</f>
        <v>I had a scan at 7:30 in the morning, and it clearly showed a ＿＿＿＿ on my pancreas.</v>
      </c>
      <c r="C192" t="str">
        <f>IF(C191=0,0,B192)</f>
        <v>I had a scan at 7:30 in the morning, and it clearly showed a ＿＿＿＿ on my pancreas.</v>
      </c>
    </row>
    <row r="193" spans="2:3" ht="13.5">
      <c r="B193" t="str">
        <f>C161</f>
        <v>I was ＿＿＿＿d, but my wife, who was there, told me that when they viewed the cells under a microscope the doctors started crying</v>
      </c>
      <c r="C193" t="str">
        <f>IF(C192=0,0,B193)</f>
        <v>I was ＿＿＿＿d, but my wife, who was there, told me that when they viewed the cells under a microscope the doctors started crying</v>
      </c>
    </row>
    <row r="194" spans="1:3" ht="13.5">
      <c r="A194" s="16">
        <v>2</v>
      </c>
      <c r="B194" t="str">
        <f>B159</f>
        <v>endoscope</v>
      </c>
      <c r="C194" t="str">
        <f>IF(ISERROR(B194),0,B194)</f>
        <v>endoscope</v>
      </c>
    </row>
    <row r="195" spans="2:3" ht="13.5">
      <c r="B195" t="str">
        <f>C159</f>
        <v>they stuck an ＿＿＿＿ down my throat, through my stomach and into my intestines,</v>
      </c>
      <c r="C195" t="str">
        <f>IF(C194=0,0,B195)</f>
        <v>they stuck an ＿＿＿＿ down my throat, through my stomach and into my intestines,</v>
      </c>
    </row>
    <row r="196" spans="2:3" ht="13.5">
      <c r="B196" t="str">
        <f>C160</f>
        <v>I had a scan at 7:30 in the morning, and it clearly showed a ＿＿＿＿ on my pancreas.</v>
      </c>
      <c r="C196" t="str">
        <f>IF(C195=0,0,B196)</f>
        <v>I had a scan at 7:30 in the morning, and it clearly showed a ＿＿＿＿ on my pancreas.</v>
      </c>
    </row>
    <row r="197" spans="2:3" ht="13.5">
      <c r="B197" t="str">
        <f>C161</f>
        <v>I was ＿＿＿＿d, but my wife, who was there, told me that when they viewed the cells under a microscope the doctors started crying</v>
      </c>
      <c r="C197" t="str">
        <f>IF(C196=0,0,B197)</f>
        <v>I was ＿＿＿＿d, but my wife, who was there, told me that when they viewed the cells under a microscope the doctors started crying</v>
      </c>
    </row>
    <row r="198" spans="2:3" ht="13.5">
      <c r="B198" t="str">
        <f>C162</f>
        <v>It was beautiful, historical, artistically ＿＿＿＿ in a way that science can't capture, and I found it fascinating.</v>
      </c>
      <c r="C198" t="str">
        <f>IF(C197=0,0,B198)</f>
        <v>It was beautiful, historical, artistically ＿＿＿＿ in a way that science can't capture, and I found it fascinating.</v>
      </c>
    </row>
    <row r="199" spans="1:3" ht="13.5">
      <c r="A199" s="16">
        <v>3</v>
      </c>
      <c r="B199" t="str">
        <f>B160</f>
        <v>tumor</v>
      </c>
      <c r="C199" t="str">
        <f>IF(ISERROR(B199),0,B199)</f>
        <v>tumor</v>
      </c>
    </row>
    <row r="200" spans="2:3" ht="13.5">
      <c r="B200" t="str">
        <f>C160</f>
        <v>I had a scan at 7:30 in the morning, and it clearly showed a ＿＿＿＿ on my pancreas.</v>
      </c>
      <c r="C200" t="str">
        <f>IF(C199=0,0,B200)</f>
        <v>I had a scan at 7:30 in the morning, and it clearly showed a ＿＿＿＿ on my pancreas.</v>
      </c>
    </row>
    <row r="201" spans="2:3" ht="13.5">
      <c r="B201" t="str">
        <f>C161</f>
        <v>I was ＿＿＿＿d, but my wife, who was there, told me that when they viewed the cells under a microscope the doctors started crying</v>
      </c>
      <c r="C201" t="str">
        <f>IF(C200=0,0,B201)</f>
        <v>I was ＿＿＿＿d, but my wife, who was there, told me that when they viewed the cells under a microscope the doctors started crying</v>
      </c>
    </row>
    <row r="202" spans="2:3" ht="13.5">
      <c r="B202" t="str">
        <f>C162</f>
        <v>It was beautiful, historical, artistically ＿＿＿＿ in a way that science can't capture, and I found it fascinating.</v>
      </c>
      <c r="C202" t="str">
        <f>IF(C201=0,0,B202)</f>
        <v>It was beautiful, historical, artistically ＿＿＿＿ in a way that science can't capture, and I found it fascinating.</v>
      </c>
    </row>
    <row r="203" spans="2:3" ht="13.5">
      <c r="B203" t="str">
        <f>C163</f>
        <v>She only ＿＿＿＿ed a few months later when my parents promised that I would go to college.</v>
      </c>
      <c r="C203" t="str">
        <f>IF(C202=0,0,B203)</f>
        <v>She only ＿＿＿＿ed a few months later when my parents promised that I would go to college.</v>
      </c>
    </row>
    <row r="204" spans="1:3" ht="13.5">
      <c r="A204" s="16">
        <v>4</v>
      </c>
      <c r="B204" t="str">
        <f>B161</f>
        <v>sedate</v>
      </c>
      <c r="C204" t="str">
        <f>IF(ISERROR(B204),0,B204)</f>
        <v>sedate</v>
      </c>
    </row>
    <row r="205" spans="2:3" ht="13.5">
      <c r="B205" t="str">
        <f>C161</f>
        <v>I was ＿＿＿＿d, but my wife, who was there, told me that when they viewed the cells under a microscope the doctors started crying</v>
      </c>
      <c r="C205" t="str">
        <f>IF(C204=0,0,B205)</f>
        <v>I was ＿＿＿＿d, but my wife, who was there, told me that when they viewed the cells under a microscope the doctors started crying</v>
      </c>
    </row>
    <row r="206" spans="2:3" ht="13.5">
      <c r="B206" t="str">
        <f>C162</f>
        <v>It was beautiful, historical, artistically ＿＿＿＿ in a way that science can't capture, and I found it fascinating.</v>
      </c>
      <c r="C206" t="str">
        <f>IF(C205=0,0,B206)</f>
        <v>It was beautiful, historical, artistically ＿＿＿＿ in a way that science can't capture, and I found it fascinating.</v>
      </c>
    </row>
    <row r="207" spans="2:3" ht="13.5">
      <c r="B207" t="str">
        <f>C163</f>
        <v>She only ＿＿＿＿ed a few months later when my parents promised that I would go to college.</v>
      </c>
      <c r="C207" t="str">
        <f>IF(C206=0,0,B207)</f>
        <v>She only ＿＿＿＿ed a few months later when my parents promised that I would go to college.</v>
      </c>
    </row>
    <row r="208" spans="2:3" ht="13.5">
      <c r="B208" t="str">
        <f>C164</f>
        <v>And much of what I ＿＿＿＿d into by following my curiosity and intuition turned out to be priceless later on.</v>
      </c>
      <c r="C208" t="str">
        <f>IF(C207=0,0,B208)</f>
        <v>And much of what I ＿＿＿＿d into by following my curiosity and intuition turned out to be priceless later on.</v>
      </c>
    </row>
    <row r="209" spans="1:3" ht="13.5">
      <c r="A209" s="16">
        <v>5</v>
      </c>
      <c r="B209" t="str">
        <f>B162</f>
        <v>subtle</v>
      </c>
      <c r="C209" t="str">
        <f>IF(ISERROR(B209),0,B209)</f>
        <v>subtle</v>
      </c>
    </row>
    <row r="210" spans="2:3" ht="13.5">
      <c r="B210" t="str">
        <f>C162</f>
        <v>It was beautiful, historical, artistically ＿＿＿＿ in a way that science can't capture, and I found it fascinating.</v>
      </c>
      <c r="C210" t="str">
        <f>IF(C209=0,0,B210)</f>
        <v>It was beautiful, historical, artistically ＿＿＿＿ in a way that science can't capture, and I found it fascinating.</v>
      </c>
    </row>
    <row r="211" spans="2:3" ht="13.5">
      <c r="B211" t="str">
        <f>C163</f>
        <v>She only ＿＿＿＿ed a few months later when my parents promised that I would go to college.</v>
      </c>
      <c r="C211" t="str">
        <f>IF(C210=0,0,B211)</f>
        <v>She only ＿＿＿＿ed a few months later when my parents promised that I would go to college.</v>
      </c>
    </row>
    <row r="212" spans="2:3" ht="13.5">
      <c r="B212" t="str">
        <f>C164</f>
        <v>And much of what I ＿＿＿＿d into by following my curiosity and intuition turned out to be priceless later on.</v>
      </c>
      <c r="C212" t="str">
        <f>IF(C211=0,0,B212)</f>
        <v>And much of what I ＿＿＿＿d into by following my curiosity and intuition turned out to be priceless later on.</v>
      </c>
    </row>
    <row r="213" spans="2:3" ht="13.5">
      <c r="B213" t="str">
        <f>C165</f>
        <v>and she decided to put me up for ＿＿＿＿.</v>
      </c>
      <c r="C213" t="str">
        <f>IF(C212=0,0,B213)</f>
        <v>and she decided to put me up for ＿＿＿＿.</v>
      </c>
    </row>
    <row r="214" spans="1:3" ht="13.5">
      <c r="A214" s="16">
        <v>6</v>
      </c>
      <c r="B214" t="str">
        <f>B163</f>
        <v>relent</v>
      </c>
      <c r="C214" t="str">
        <f>IF(ISERROR(B214),0,B214)</f>
        <v>relent</v>
      </c>
    </row>
    <row r="215" spans="2:3" ht="13.5">
      <c r="B215" t="str">
        <f>C163</f>
        <v>She only ＿＿＿＿ed a few months later when my parents promised that I would go to college.</v>
      </c>
      <c r="C215" t="str">
        <f>IF(C214=0,0,B215)</f>
        <v>She only ＿＿＿＿ed a few months later when my parents promised that I would go to college.</v>
      </c>
    </row>
    <row r="216" spans="2:3" ht="13.5">
      <c r="B216" t="str">
        <f>C164</f>
        <v>And much of what I ＿＿＿＿d into by following my curiosity and intuition turned out to be priceless later on.</v>
      </c>
      <c r="C216" t="str">
        <f>IF(C215=0,0,B216)</f>
        <v>And much of what I ＿＿＿＿d into by following my curiosity and intuition turned out to be priceless later on.</v>
      </c>
    </row>
    <row r="217" spans="2:3" ht="13.5">
      <c r="B217" t="str">
        <f>C165</f>
        <v>and she decided to put me up for ＿＿＿＿.</v>
      </c>
      <c r="C217" t="str">
        <f>IF(C216=0,0,B217)</f>
        <v>and she decided to put me up for ＿＿＿＿.</v>
      </c>
    </row>
    <row r="218" spans="2:3" ht="13.5">
      <c r="B218" t="str">
        <f>C166</f>
        <v> and all of my working-class parents' savings were being spent on my college ＿＿＿＿.</v>
      </c>
      <c r="C218" t="str">
        <f>IF(C217=0,0,B218)</f>
        <v> and all of my working-class parents' savings were being spent on my college ＿＿＿＿.</v>
      </c>
    </row>
    <row r="219" spans="1:3" ht="13.5">
      <c r="A219" s="16">
        <v>7</v>
      </c>
      <c r="B219" t="str">
        <f>B164</f>
        <v>stumble</v>
      </c>
      <c r="C219" t="str">
        <f>IF(ISERROR(B219),0,B219)</f>
        <v>stumble</v>
      </c>
    </row>
    <row r="220" spans="2:3" ht="13.5">
      <c r="B220" t="str">
        <f>C164</f>
        <v>And much of what I ＿＿＿＿d into by following my curiosity and intuition turned out to be priceless later on.</v>
      </c>
      <c r="C220" t="str">
        <f>IF(C219=0,0,B220)</f>
        <v>And much of what I ＿＿＿＿d into by following my curiosity and intuition turned out to be priceless later on.</v>
      </c>
    </row>
    <row r="221" spans="2:3" ht="13.5">
      <c r="B221" t="str">
        <f>C165</f>
        <v>and she decided to put me up for ＿＿＿＿.</v>
      </c>
      <c r="C221" t="str">
        <f>IF(C220=0,0,B221)</f>
        <v>and she decided to put me up for ＿＿＿＿.</v>
      </c>
    </row>
    <row r="222" spans="2:3" ht="13.5">
      <c r="B222" t="str">
        <f>C166</f>
        <v> and all of my working-class parents' savings were being spent on my college ＿＿＿＿.</v>
      </c>
      <c r="C222" t="str">
        <f>IF(C221=0,0,B222)</f>
        <v> and all of my working-class parents' savings were being spent on my college ＿＿＿＿.</v>
      </c>
    </row>
    <row r="223" spans="2:3" ht="13.5">
      <c r="B223" t="str">
        <f>C167</f>
        <v>And now, as you graduate to begin ＿＿＿＿, I wish that for you.</v>
      </c>
      <c r="C223" t="str">
        <f>IF(C222=0,0,B223)</f>
        <v>And now, as you graduate to begin ＿＿＿＿, I wish that for you.</v>
      </c>
    </row>
    <row r="224" spans="1:3" ht="13.5">
      <c r="A224" s="16">
        <v>8</v>
      </c>
      <c r="B224" t="str">
        <f>B165</f>
        <v>adoption</v>
      </c>
      <c r="C224" t="str">
        <f>IF(ISERROR(B224),0,B224)</f>
        <v>adoption</v>
      </c>
    </row>
    <row r="225" spans="2:3" ht="13.5">
      <c r="B225" t="str">
        <f>C165</f>
        <v>and she decided to put me up for ＿＿＿＿.</v>
      </c>
      <c r="C225" t="str">
        <f>IF(C224=0,0,B225)</f>
        <v>and she decided to put me up for ＿＿＿＿.</v>
      </c>
    </row>
    <row r="226" spans="2:3" ht="13.5">
      <c r="B226" t="str">
        <f>C166</f>
        <v> and all of my working-class parents' savings were being spent on my college ＿＿＿＿.</v>
      </c>
      <c r="C226" t="str">
        <f>IF(C225=0,0,B226)</f>
        <v> and all of my working-class parents' savings were being spent on my college ＿＿＿＿.</v>
      </c>
    </row>
    <row r="227" spans="2:3" ht="13.5">
      <c r="B227" t="str">
        <f>C167</f>
        <v>And now, as you graduate to begin ＿＿＿＿, I wish that for you.</v>
      </c>
      <c r="C227" t="str">
        <f>IF(C226=0,0,B227)</f>
        <v>And now, as you graduate to begin ＿＿＿＿, I wish that for you.</v>
      </c>
    </row>
    <row r="228" spans="2:3" ht="13.5">
      <c r="B228" t="str">
        <f>C168</f>
        <v>I had a scan at 7:30 in the morning, and it clearly showed a tumor on my ＿＿＿＿s.</v>
      </c>
      <c r="C228" t="str">
        <f>IF(C227=0,0,B228)</f>
        <v>I had a scan at 7:30 in the morning, and it clearly showed a tumor on my ＿＿＿＿s.</v>
      </c>
    </row>
    <row r="229" spans="1:3" ht="13.5">
      <c r="A229" s="16">
        <v>9</v>
      </c>
      <c r="B229" t="str">
        <f>B166</f>
        <v>tuition</v>
      </c>
      <c r="C229" t="str">
        <f>IF(ISERROR(B229),0,B229)</f>
        <v>tuition</v>
      </c>
    </row>
    <row r="230" spans="2:3" ht="13.5">
      <c r="B230" t="str">
        <f>C166</f>
        <v> and all of my working-class parents' savings were being spent on my college ＿＿＿＿.</v>
      </c>
      <c r="C230" t="str">
        <f>IF(C229=0,0,B230)</f>
        <v> and all of my working-class parents' savings were being spent on my college ＿＿＿＿.</v>
      </c>
    </row>
    <row r="231" spans="2:3" ht="13.5">
      <c r="B231" t="str">
        <f>C167</f>
        <v>And now, as you graduate to begin ＿＿＿＿, I wish that for you.</v>
      </c>
      <c r="C231" t="str">
        <f>IF(C230=0,0,B231)</f>
        <v>And now, as you graduate to begin ＿＿＿＿, I wish that for you.</v>
      </c>
    </row>
    <row r="232" spans="2:3" ht="13.5">
      <c r="B232" t="str">
        <f>C168</f>
        <v>I had a scan at 7:30 in the morning, and it clearly showed a tumor on my ＿＿＿＿s.</v>
      </c>
      <c r="C232" t="str">
        <f>IF(C231=0,0,B232)</f>
        <v>I had a scan at 7:30 in the morning, and it clearly showed a tumor on my ＿＿＿＿s.</v>
      </c>
    </row>
    <row r="233" spans="2:3" ht="13.5">
      <c r="B233" t="str">
        <f>C169</f>
        <v>My biological mother was a young, ＿＿＿＿ college graduate student, </v>
      </c>
      <c r="C233" t="str">
        <f>IF(C232=0,0,B233)</f>
        <v>My biological mother was a young, ＿＿＿＿ college graduate student, </v>
      </c>
    </row>
    <row r="234" spans="1:3" ht="13.5">
      <c r="A234" s="16">
        <v>10</v>
      </c>
      <c r="B234" t="str">
        <f>B167</f>
        <v>anew</v>
      </c>
      <c r="C234" t="str">
        <f>IF(ISERROR(B234),0,B234)</f>
        <v>anew</v>
      </c>
    </row>
    <row r="235" spans="2:3" ht="13.5">
      <c r="B235" t="str">
        <f>C167</f>
        <v>And now, as you graduate to begin ＿＿＿＿, I wish that for you.</v>
      </c>
      <c r="C235" t="str">
        <f>IF(C234=0,0,B235)</f>
        <v>And now, as you graduate to begin ＿＿＿＿, I wish that for you.</v>
      </c>
    </row>
    <row r="236" spans="2:3" ht="13.5">
      <c r="B236" t="str">
        <f>C168</f>
        <v>I had a scan at 7:30 in the morning, and it clearly showed a tumor on my ＿＿＿＿s.</v>
      </c>
      <c r="C236" t="str">
        <f>IF(C235=0,0,B236)</f>
        <v>I had a scan at 7:30 in the morning, and it clearly showed a tumor on my ＿＿＿＿s.</v>
      </c>
    </row>
    <row r="237" spans="2:3" ht="13.5">
      <c r="B237" t="str">
        <f>C169</f>
        <v>My biological mother was a young, ＿＿＿＿ college graduate student, </v>
      </c>
      <c r="C237" t="str">
        <f>IF(C236=0,0,B237)</f>
        <v>My biological mother was a young, ＿＿＿＿ college graduate student, </v>
      </c>
    </row>
    <row r="238" spans="2:3" ht="13.5">
      <c r="B238" t="str">
        <f>C170</f>
        <v>About a year ago I was ＿＿＿＿d with cancer. </v>
      </c>
      <c r="C238" t="str">
        <f>IF(C237=0,0,B238)</f>
        <v>About a year ago I was ＿＿＿＿d with cancer. </v>
      </c>
    </row>
    <row r="239" spans="1:3" ht="13.5">
      <c r="A239" s="16">
        <v>11</v>
      </c>
      <c r="B239" t="str">
        <f>B168</f>
        <v>pancrea</v>
      </c>
      <c r="C239" t="str">
        <f>IF(ISERROR(B239),0,B239)</f>
        <v>pancrea</v>
      </c>
    </row>
    <row r="240" spans="2:3" ht="13.5">
      <c r="B240" t="str">
        <f>C168</f>
        <v>I had a scan at 7:30 in the morning, and it clearly showed a tumor on my ＿＿＿＿s.</v>
      </c>
      <c r="C240" t="str">
        <f>IF(C239=0,0,B240)</f>
        <v>I had a scan at 7:30 in the morning, and it clearly showed a tumor on my ＿＿＿＿s.</v>
      </c>
    </row>
    <row r="241" spans="2:3" ht="13.5">
      <c r="B241" t="str">
        <f>C169</f>
        <v>My biological mother was a young, ＿＿＿＿ college graduate student, </v>
      </c>
      <c r="C241" t="str">
        <f>IF(C240=0,0,B241)</f>
        <v>My biological mother was a young, ＿＿＿＿ college graduate student, </v>
      </c>
    </row>
    <row r="242" spans="2:3" ht="13.5">
      <c r="B242" t="str">
        <f>C170</f>
        <v>About a year ago I was ＿＿＿＿d with cancer. </v>
      </c>
      <c r="C242" t="str">
        <f>IF(C241=0,0,B242)</f>
        <v>About a year ago I was ＿＿＿＿d with cancer. </v>
      </c>
    </row>
    <row r="243" spans="2:3" ht="13.5">
      <c r="B243" t="str">
        <f>C171</f>
        <v>And most important, have the courage to follow your heart and ＿＿＿＿.</v>
      </c>
      <c r="C243" t="str">
        <f>IF(C242=0,0,B243)</f>
        <v>And most important, have the courage to follow your heart and ＿＿＿＿.</v>
      </c>
    </row>
    <row r="244" spans="1:3" ht="13.5">
      <c r="A244" s="16">
        <v>12</v>
      </c>
      <c r="B244" t="str">
        <f>B169</f>
        <v>unwed</v>
      </c>
      <c r="C244" t="str">
        <f>IF(ISERROR(B244),0,B244)</f>
        <v>unwed</v>
      </c>
    </row>
    <row r="245" spans="2:3" ht="13.5">
      <c r="B245" t="str">
        <f>C169</f>
        <v>My biological mother was a young, ＿＿＿＿ college graduate student, </v>
      </c>
      <c r="C245" t="str">
        <f>IF(C244=0,0,B245)</f>
        <v>My biological mother was a young, ＿＿＿＿ college graduate student, </v>
      </c>
    </row>
    <row r="246" spans="2:3" ht="13.5">
      <c r="B246" t="str">
        <f>C170</f>
        <v>About a year ago I was ＿＿＿＿d with cancer. </v>
      </c>
      <c r="C246" t="str">
        <f>IF(C245=0,0,B246)</f>
        <v>About a year ago I was ＿＿＿＿d with cancer. </v>
      </c>
    </row>
    <row r="247" spans="2:3" ht="13.5">
      <c r="B247" t="str">
        <f>C171</f>
        <v>And most important, have the courage to follow your heart and ＿＿＿＿.</v>
      </c>
      <c r="C247" t="str">
        <f>IF(C246=0,0,B247)</f>
        <v>And most important, have the courage to follow your heart and ＿＿＿＿.</v>
      </c>
    </row>
    <row r="248" spans="2:3" ht="13.5">
      <c r="B248" t="str">
        <f>C172</f>
        <v>Later that evening I had a ＿＿＿＿,</v>
      </c>
      <c r="C248" t="str">
        <f>IF(C247=0,0,B248)</f>
        <v>Later that evening I had a ＿＿＿＿,</v>
      </c>
    </row>
    <row r="249" spans="1:3" ht="13.5">
      <c r="A249" s="16">
        <v>13</v>
      </c>
      <c r="B249" t="str">
        <f>B170</f>
        <v>diagnose</v>
      </c>
      <c r="C249" t="str">
        <f>IF(ISERROR(B249),0,B249)</f>
        <v>diagnose</v>
      </c>
    </row>
    <row r="250" spans="2:3" ht="13.5">
      <c r="B250" t="str">
        <f>C170</f>
        <v>About a year ago I was ＿＿＿＿d with cancer. </v>
      </c>
      <c r="C250" t="str">
        <f>IF(C249=0,0,B250)</f>
        <v>About a year ago I was ＿＿＿＿d with cancer. </v>
      </c>
    </row>
    <row r="251" spans="2:3" ht="13.5">
      <c r="B251" t="str">
        <f>C171</f>
        <v>And most important, have the courage to follow your heart and ＿＿＿＿.</v>
      </c>
      <c r="C251" t="str">
        <f>IF(C250=0,0,B251)</f>
        <v>And most important, have the courage to follow your heart and ＿＿＿＿.</v>
      </c>
    </row>
    <row r="252" spans="2:3" ht="13.5">
      <c r="B252" t="str">
        <f>C172</f>
        <v>Later that evening I had a ＿＿＿＿,</v>
      </c>
      <c r="C252" t="str">
        <f>IF(C251=0,0,B252)</f>
        <v>Later that evening I had a ＿＿＿＿,</v>
      </c>
    </row>
    <row r="253" spans="2:3" ht="13.5">
      <c r="B253" t="str">
        <f>C173</f>
        <v>I learned about serif and san serif typefaces, about varying the amount of space between different letter combinations, about what makes great ＿＿＿＿ great.</v>
      </c>
      <c r="C253" t="str">
        <f>IF(C252=0,0,B253)</f>
        <v>I learned about serif and san serif typefaces, about varying the amount of space between different letter combinations, about what makes great ＿＿＿＿ great.</v>
      </c>
    </row>
    <row r="254" spans="1:3" ht="13.5">
      <c r="A254" s="16">
        <v>14</v>
      </c>
      <c r="B254" t="str">
        <f>B171</f>
        <v>intuition</v>
      </c>
      <c r="C254" t="str">
        <f>IF(ISERROR(B254),0,B254)</f>
        <v>intuition</v>
      </c>
    </row>
    <row r="255" spans="2:3" ht="13.5">
      <c r="B255" t="str">
        <f>C171</f>
        <v>And most important, have the courage to follow your heart and ＿＿＿＿.</v>
      </c>
      <c r="C255" t="str">
        <f>IF(C254=0,0,B255)</f>
        <v>And most important, have the courage to follow your heart and ＿＿＿＿.</v>
      </c>
    </row>
    <row r="256" spans="2:3" ht="13.5">
      <c r="B256" t="str">
        <f>C172</f>
        <v>Later that evening I had a ＿＿＿＿,</v>
      </c>
      <c r="C256" t="str">
        <f>IF(C255=0,0,B256)</f>
        <v>Later that evening I had a ＿＿＿＿,</v>
      </c>
    </row>
    <row r="257" spans="2:3" ht="13.5">
      <c r="B257" t="str">
        <f>C173</f>
        <v>I learned about serif and san serif typefaces, about varying the amount of space between different letter combinations, about what makes great ＿＿＿＿ great.</v>
      </c>
      <c r="C257" t="str">
        <f>IF(C256=0,0,B257)</f>
        <v>I learned about serif and san serif typefaces, about varying the amount of space between different letter combinations, about what makes great ＿＿＿＿ great.</v>
      </c>
    </row>
    <row r="258" spans="2:3" ht="13.5">
      <c r="B258" t="str">
        <f>C174</f>
        <v>When we did, our ＿＿＿＿ sided with him.</v>
      </c>
      <c r="C258" t="str">
        <f>IF(C257=0,0,B258)</f>
        <v>When we did, our ＿＿＿＿ sided with him.</v>
      </c>
    </row>
    <row r="259" spans="1:3" ht="13.5">
      <c r="A259" s="16">
        <v>15</v>
      </c>
      <c r="B259" t="str">
        <f>B172</f>
        <v>biopsy</v>
      </c>
      <c r="C259" t="str">
        <f>IF(ISERROR(B259),0,B259)</f>
        <v>biopsy</v>
      </c>
    </row>
    <row r="260" spans="2:3" ht="13.5">
      <c r="B260" t="str">
        <f>C172</f>
        <v>Later that evening I had a ＿＿＿＿,</v>
      </c>
      <c r="C260" t="str">
        <f>IF(C259=0,0,B260)</f>
        <v>Later that evening I had a ＿＿＿＿,</v>
      </c>
    </row>
    <row r="261" spans="2:3" ht="13.5">
      <c r="B261" t="str">
        <f>C173</f>
        <v>I learned about serif and san serif typefaces, about varying the amount of space between different letter combinations, about what makes great ＿＿＿＿ great.</v>
      </c>
      <c r="C261" t="str">
        <f>IF(C260=0,0,B261)</f>
        <v>I learned about serif and san serif typefaces, about varying the amount of space between different letter combinations, about what makes great ＿＿＿＿ great.</v>
      </c>
    </row>
    <row r="262" spans="2:3" ht="13.5">
      <c r="B262" t="str">
        <f>C174</f>
        <v>When we did, our ＿＿＿＿ sided with him.</v>
      </c>
      <c r="C262" t="str">
        <f>IF(C261=0,0,B262)</f>
        <v>When we did, our ＿＿＿＿ sided with him.</v>
      </c>
    </row>
    <row r="263" spans="2:3" ht="13.5">
      <c r="B263" t="str">
        <f>C175</f>
        <v>I would walk the 7 miles across town every Sunday night to get one good meal a week at the ＿＿＿＿ temple.</v>
      </c>
      <c r="C263" t="str">
        <f>IF(C262=0,0,B263)</f>
        <v>I would walk the 7 miles across town every Sunday night to get one good meal a week at the ＿＿＿＿ temple.</v>
      </c>
    </row>
    <row r="264" spans="1:3" ht="13.5">
      <c r="A264" s="16">
        <v>16</v>
      </c>
      <c r="B264" t="str">
        <f>B173</f>
        <v>typography</v>
      </c>
      <c r="C264" t="str">
        <f>IF(ISERROR(B264),0,B264)</f>
        <v>typography</v>
      </c>
    </row>
    <row r="265" spans="2:3" ht="13.5">
      <c r="B265" t="str">
        <f>C173</f>
        <v>I learned about serif and san serif typefaces, about varying the amount of space between different letter combinations, about what makes great ＿＿＿＿ great.</v>
      </c>
      <c r="C265" t="str">
        <f>IF(C264=0,0,B265)</f>
        <v>I learned about serif and san serif typefaces, about varying the amount of space between different letter combinations, about what makes great ＿＿＿＿ great.</v>
      </c>
    </row>
    <row r="266" spans="2:3" ht="13.5">
      <c r="B266" t="str">
        <f>C174</f>
        <v>When we did, our ＿＿＿＿ sided with him.</v>
      </c>
      <c r="C266" t="str">
        <f>IF(C265=0,0,B266)</f>
        <v>When we did, our ＿＿＿＿ sided with him.</v>
      </c>
    </row>
    <row r="267" spans="2:3" ht="13.5">
      <c r="B267" t="str">
        <f>C175</f>
        <v>I would walk the 7 miles across town every Sunday night to get one good meal a week at the ＿＿＿＿ temple.</v>
      </c>
      <c r="C267" t="str">
        <f>IF(C266=0,0,B267)</f>
        <v>I would walk the 7 miles across town every Sunday night to get one good meal a week at the ＿＿＿＿ temple.</v>
      </c>
    </row>
    <row r="268" spans="2:3" ht="13.5">
      <c r="B268" t="str">
        <f>C176</f>
        <v>it was idealistic, and overflowing with neat tools and great ＿＿＿＿s.</v>
      </c>
      <c r="C268" t="str">
        <f>IF(C267=0,0,B268)</f>
        <v>it was idealistic, and overflowing with neat tools and great ＿＿＿＿s.</v>
      </c>
    </row>
    <row r="269" spans="1:3" ht="13.5">
      <c r="A269" s="16">
        <v>17</v>
      </c>
      <c r="B269" t="str">
        <f>B174</f>
        <v>Board of Directors</v>
      </c>
      <c r="C269" t="str">
        <f>IF(ISERROR(B269),0,B269)</f>
        <v>Board of Directors</v>
      </c>
    </row>
    <row r="270" spans="2:3" ht="13.5">
      <c r="B270" t="str">
        <f>C174</f>
        <v>When we did, our ＿＿＿＿ sided with him.</v>
      </c>
      <c r="C270" t="str">
        <f>IF(C269=0,0,B270)</f>
        <v>When we did, our ＿＿＿＿ sided with him.</v>
      </c>
    </row>
    <row r="271" spans="2:3" ht="13.5">
      <c r="B271" t="str">
        <f>C175</f>
        <v>I would walk the 7 miles across town every Sunday night to get one good meal a week at the ＿＿＿＿ temple.</v>
      </c>
      <c r="C271" t="str">
        <f>IF(C270=0,0,B271)</f>
        <v>I would walk the 7 miles across town every Sunday night to get one good meal a week at the ＿＿＿＿ temple.</v>
      </c>
    </row>
    <row r="272" spans="2:3" ht="13.5">
      <c r="B272" t="str">
        <f>C176</f>
        <v>it was idealistic, and overflowing with neat tools and great ＿＿＿＿s.</v>
      </c>
      <c r="C272" t="str">
        <f>IF(C271=0,0,B272)</f>
        <v>it was idealistic, and overflowing with neat tools and great ＿＿＿＿s.</v>
      </c>
    </row>
    <row r="273" spans="2:3" ht="13.5">
      <c r="B273" t="str">
        <f>C177</f>
        <v>But something slowly began to ＿＿＿＿ on me — I still loved what I did.</v>
      </c>
      <c r="C273" t="str">
        <f>IF(C272=0,0,B273)</f>
        <v>But something slowly began to ＿＿＿＿ on me — I still loved what I did.</v>
      </c>
    </row>
    <row r="274" spans="1:3" ht="13.5">
      <c r="A274" s="16">
        <v>18</v>
      </c>
      <c r="B274" t="str">
        <f>B175</f>
        <v>Hare Krishna</v>
      </c>
      <c r="C274" t="str">
        <f>IF(ISERROR(B274),0,B274)</f>
        <v>Hare Krishna</v>
      </c>
    </row>
    <row r="275" spans="2:3" ht="13.5">
      <c r="B275" t="str">
        <f>C175</f>
        <v>I would walk the 7 miles across town every Sunday night to get one good meal a week at the ＿＿＿＿ temple.</v>
      </c>
      <c r="C275" t="str">
        <f>IF(C274=0,0,B275)</f>
        <v>I would walk the 7 miles across town every Sunday night to get one good meal a week at the ＿＿＿＿ temple.</v>
      </c>
    </row>
    <row r="276" spans="2:3" ht="13.5">
      <c r="B276" t="str">
        <f>C176</f>
        <v>it was idealistic, and overflowing with neat tools and great ＿＿＿＿s.</v>
      </c>
      <c r="C276" t="str">
        <f>IF(C275=0,0,B276)</f>
        <v>it was idealistic, and overflowing with neat tools and great ＿＿＿＿s.</v>
      </c>
    </row>
    <row r="277" spans="2:3" ht="13.5">
      <c r="B277" t="str">
        <f>C177</f>
        <v>But something slowly began to ＿＿＿＿ on me — I still loved what I did.</v>
      </c>
      <c r="C277" t="str">
        <f>IF(C276=0,0,B277)</f>
        <v>But something slowly began to ＿＿＿＿ on me — I still loved what I did.</v>
      </c>
    </row>
    <row r="278" spans="2:3" ht="13.5">
      <c r="B278" t="str">
        <f>C178</f>
        <v>I am honored to be with you today at your ＿＿＿＿ from one of the finest universities in the world.</v>
      </c>
      <c r="C278" t="str">
        <f>IF(C277=0,0,B278)</f>
        <v>I am honored to be with you today at your ＿＿＿＿ from one of the finest universities in the world.</v>
      </c>
    </row>
    <row r="279" spans="1:3" ht="13.5">
      <c r="A279" s="16">
        <v>19</v>
      </c>
      <c r="B279" t="str">
        <f>B176</f>
        <v>notion</v>
      </c>
      <c r="C279" t="str">
        <f>IF(ISERROR(B279),0,B279)</f>
        <v>notion</v>
      </c>
    </row>
    <row r="280" spans="2:3" ht="13.5">
      <c r="B280" t="str">
        <f>C176</f>
        <v>it was idealistic, and overflowing with neat tools and great ＿＿＿＿s.</v>
      </c>
      <c r="C280" t="str">
        <f>IF(C279=0,0,B280)</f>
        <v>it was idealistic, and overflowing with neat tools and great ＿＿＿＿s.</v>
      </c>
    </row>
    <row r="281" spans="2:3" ht="13.5">
      <c r="B281" t="str">
        <f>C177</f>
        <v>But something slowly began to ＿＿＿＿ on me — I still loved what I did.</v>
      </c>
      <c r="C281" t="str">
        <f>IF(C280=0,0,B281)</f>
        <v>But something slowly began to ＿＿＿＿ on me — I still loved what I did.</v>
      </c>
    </row>
    <row r="282" spans="2:3" ht="13.5">
      <c r="B282" t="str">
        <f>C178</f>
        <v>I am honored to be with you today at your ＿＿＿＿ from one of the finest universities in the world.</v>
      </c>
      <c r="C282" t="str">
        <f>IF(C281=0,0,B282)</f>
        <v>I am honored to be with you today at your ＿＿＿＿ from one of the finest universities in the world.</v>
      </c>
    </row>
    <row r="283" spans="2:3" ht="13.5">
      <c r="B283" t="str">
        <f>C179</f>
        <v>they stuck an ＿＿＿＿ down my throat, through my stomach and into my intestines,</v>
      </c>
      <c r="C283" t="str">
        <f>IF(C282=0,0,B283)</f>
        <v>they stuck an ＿＿＿＿ down my throat, through my stomach and into my intestines,</v>
      </c>
    </row>
    <row r="284" spans="1:3" ht="13.5">
      <c r="A284" s="16">
        <v>20</v>
      </c>
      <c r="B284" t="str">
        <f>B177</f>
        <v>dawn</v>
      </c>
      <c r="C284" t="str">
        <f>IF(ISERROR(B284),0,B284)</f>
        <v>dawn</v>
      </c>
    </row>
    <row r="285" spans="2:3" ht="13.5">
      <c r="B285" t="str">
        <f>C177</f>
        <v>But something slowly began to ＿＿＿＿ on me — I still loved what I did.</v>
      </c>
      <c r="C285" t="str">
        <f>IF(C284=0,0,B285)</f>
        <v>But something slowly began to ＿＿＿＿ on me — I still loved what I did.</v>
      </c>
    </row>
    <row r="286" spans="2:3" ht="13.5">
      <c r="B286" t="str">
        <f>C178</f>
        <v>I am honored to be with you today at your ＿＿＿＿ from one of the finest universities in the world.</v>
      </c>
      <c r="C286" t="str">
        <f>IF(C285=0,0,B286)</f>
        <v>I am honored to be with you today at your ＿＿＿＿ from one of the finest universities in the world.</v>
      </c>
    </row>
    <row r="287" spans="2:3" ht="13.5">
      <c r="B287" t="str">
        <f>C179</f>
        <v>they stuck an ＿＿＿＿ down my throat, through my stomach and into my intestines,</v>
      </c>
      <c r="C287" t="str">
        <f>IF(C286=0,0,B287)</f>
        <v>they stuck an ＿＿＿＿ down my throat, through my stomach and into my intestines,</v>
      </c>
    </row>
    <row r="288" spans="2:3" ht="13.5">
      <c r="B288" t="str">
        <f>C180</f>
        <v>I had a scan at 7:30 in the morning, and it clearly showed a ＿＿＿＿ on my pancreas.</v>
      </c>
      <c r="C288" t="str">
        <f>IF(C287=0,0,B288)</f>
        <v>I had a scan at 7:30 in the morning, and it clearly showed a ＿＿＿＿ on my pancreas.</v>
      </c>
    </row>
    <row r="289" spans="1:3" ht="13.5">
      <c r="A289" s="16">
        <v>21</v>
      </c>
      <c r="B289" t="e">
        <f>B178</f>
        <v>#N/A</v>
      </c>
      <c r="C289">
        <f>IF(ISERROR(B289),0,B289)</f>
        <v>0</v>
      </c>
    </row>
    <row r="290" spans="2:3" ht="13.5">
      <c r="B290" t="str">
        <f>C178</f>
        <v>I am honored to be with you today at your ＿＿＿＿ from one of the finest universities in the world.</v>
      </c>
      <c r="C290">
        <f>IF(C289=0,0,B290)</f>
        <v>0</v>
      </c>
    </row>
    <row r="291" spans="2:3" ht="13.5">
      <c r="B291" t="str">
        <f>C179</f>
        <v>they stuck an ＿＿＿＿ down my throat, through my stomach and into my intestines,</v>
      </c>
      <c r="C291">
        <f>IF(C290=0,0,B291)</f>
        <v>0</v>
      </c>
    </row>
    <row r="292" spans="2:3" ht="13.5">
      <c r="B292" t="str">
        <f>C180</f>
        <v>I had a scan at 7:30 in the morning, and it clearly showed a ＿＿＿＿ on my pancreas.</v>
      </c>
      <c r="C292">
        <f>IF(C291=0,0,B292)</f>
        <v>0</v>
      </c>
    </row>
    <row r="293" spans="2:3" ht="13.5">
      <c r="B293" t="str">
        <f>C181</f>
        <v>I was ＿＿＿＿d, but my wife, who was there, told me that when they viewed the cells under a microscope the doctors started crying</v>
      </c>
      <c r="C293">
        <f>IF(C292=0,0,B293)</f>
        <v>0</v>
      </c>
    </row>
    <row r="294" spans="1:3" ht="13.5">
      <c r="A294" s="16">
        <v>22</v>
      </c>
      <c r="B294" t="e">
        <f>B179</f>
        <v>#N/A</v>
      </c>
      <c r="C294">
        <f>IF(ISERROR(B294),0,B294)</f>
        <v>0</v>
      </c>
    </row>
    <row r="295" spans="2:3" ht="13.5">
      <c r="B295" t="str">
        <f>C179</f>
        <v>they stuck an ＿＿＿＿ down my throat, through my stomach and into my intestines,</v>
      </c>
      <c r="C295">
        <f>IF(C294=0,0,B295)</f>
        <v>0</v>
      </c>
    </row>
    <row r="296" spans="2:3" ht="13.5">
      <c r="B296" t="str">
        <f>C180</f>
        <v>I had a scan at 7:30 in the morning, and it clearly showed a ＿＿＿＿ on my pancreas.</v>
      </c>
      <c r="C296">
        <f>IF(C295=0,0,B296)</f>
        <v>0</v>
      </c>
    </row>
    <row r="297" spans="2:3" ht="13.5">
      <c r="B297" t="str">
        <f>C181</f>
        <v>I was ＿＿＿＿d, but my wife, who was there, told me that when they viewed the cells under a microscope the doctors started crying</v>
      </c>
      <c r="C297">
        <f>IF(C296=0,0,B297)</f>
        <v>0</v>
      </c>
    </row>
    <row r="298" spans="2:3" ht="13.5">
      <c r="B298" t="str">
        <f>C182</f>
        <v>It was beautiful, historical, artistically ＿＿＿＿ in a way that science can't capture, and I found it fascinating.</v>
      </c>
      <c r="C298">
        <f>IF(C297=0,0,B298)</f>
        <v>0</v>
      </c>
    </row>
    <row r="299" spans="1:3" ht="13.5">
      <c r="A299" s="16">
        <v>23</v>
      </c>
      <c r="B299" t="e">
        <f>B180</f>
        <v>#N/A</v>
      </c>
      <c r="C299">
        <f>IF(ISERROR(B299),0,B299)</f>
        <v>0</v>
      </c>
    </row>
    <row r="300" spans="2:3" ht="13.5">
      <c r="B300" t="str">
        <f>C180</f>
        <v>I had a scan at 7:30 in the morning, and it clearly showed a ＿＿＿＿ on my pancreas.</v>
      </c>
      <c r="C300">
        <f>IF(C299=0,0,B300)</f>
        <v>0</v>
      </c>
    </row>
    <row r="301" spans="2:3" ht="13.5">
      <c r="B301" t="str">
        <f>C181</f>
        <v>I was ＿＿＿＿d, but my wife, who was there, told me that when they viewed the cells under a microscope the doctors started crying</v>
      </c>
      <c r="C301">
        <f>IF(C300=0,0,B301)</f>
        <v>0</v>
      </c>
    </row>
    <row r="302" spans="2:3" ht="13.5">
      <c r="B302" t="str">
        <f>C182</f>
        <v>It was beautiful, historical, artistically ＿＿＿＿ in a way that science can't capture, and I found it fascinating.</v>
      </c>
      <c r="C302">
        <f>IF(C301=0,0,B302)</f>
        <v>0</v>
      </c>
    </row>
    <row r="303" spans="2:3" ht="13.5">
      <c r="B303" t="str">
        <f>C183</f>
        <v>She only ＿＿＿＿ed a few months later when my parents promised that I would go to college.</v>
      </c>
      <c r="C303">
        <f>IF(C302=0,0,B303)</f>
        <v>0</v>
      </c>
    </row>
    <row r="304" spans="1:3" ht="13.5">
      <c r="A304" s="16">
        <v>24</v>
      </c>
      <c r="B304" t="e">
        <f>B181</f>
        <v>#N/A</v>
      </c>
      <c r="C304">
        <f>IF(ISERROR(B304),0,B304)</f>
        <v>0</v>
      </c>
    </row>
    <row r="305" spans="2:3" ht="13.5">
      <c r="B305" t="str">
        <f>C181</f>
        <v>I was ＿＿＿＿d, but my wife, who was there, told me that when they viewed the cells under a microscope the doctors started crying</v>
      </c>
      <c r="C305">
        <f>IF(C304=0,0,B305)</f>
        <v>0</v>
      </c>
    </row>
    <row r="306" spans="2:3" ht="13.5">
      <c r="B306" t="str">
        <f>C182</f>
        <v>It was beautiful, historical, artistically ＿＿＿＿ in a way that science can't capture, and I found it fascinating.</v>
      </c>
      <c r="C306">
        <f>IF(C305=0,0,B306)</f>
        <v>0</v>
      </c>
    </row>
    <row r="307" spans="2:3" ht="13.5">
      <c r="B307" t="str">
        <f>C183</f>
        <v>She only ＿＿＿＿ed a few months later when my parents promised that I would go to college.</v>
      </c>
      <c r="C307">
        <f>IF(C306=0,0,B307)</f>
        <v>0</v>
      </c>
    </row>
    <row r="308" spans="2:3" ht="13.5">
      <c r="B308" t="str">
        <f>C184</f>
        <v>And much of what I ＿＿＿＿d into by following my curiosity and intuition turned out to be priceless later on.</v>
      </c>
      <c r="C308">
        <f>IF(C307=0,0,B308)</f>
        <v>0</v>
      </c>
    </row>
    <row r="309" spans="1:3" ht="13.5">
      <c r="A309" s="16">
        <v>25</v>
      </c>
      <c r="B309" t="e">
        <f>B182</f>
        <v>#N/A</v>
      </c>
      <c r="C309">
        <f>IF(ISERROR(B309),0,B309)</f>
        <v>0</v>
      </c>
    </row>
    <row r="310" spans="2:3" ht="13.5">
      <c r="B310" t="str">
        <f>C182</f>
        <v>It was beautiful, historical, artistically ＿＿＿＿ in a way that science can't capture, and I found it fascinating.</v>
      </c>
      <c r="C310">
        <f>IF(C309=0,0,B310)</f>
        <v>0</v>
      </c>
    </row>
    <row r="311" spans="2:3" ht="13.5">
      <c r="B311" t="str">
        <f>C183</f>
        <v>She only ＿＿＿＿ed a few months later when my parents promised that I would go to college.</v>
      </c>
      <c r="C311">
        <f>IF(C310=0,0,B311)</f>
        <v>0</v>
      </c>
    </row>
    <row r="312" spans="2:3" ht="13.5">
      <c r="B312" t="str">
        <f>C184</f>
        <v>And much of what I ＿＿＿＿d into by following my curiosity and intuition turned out to be priceless later on.</v>
      </c>
      <c r="C312">
        <f>IF(C311=0,0,B312)</f>
        <v>0</v>
      </c>
    </row>
    <row r="313" spans="2:3" ht="13.5">
      <c r="B313" t="str">
        <f>C185</f>
        <v>and she decided to put me up for ＿＿＿＿.</v>
      </c>
      <c r="C313">
        <f>IF(C312=0,0,B313)</f>
        <v>0</v>
      </c>
    </row>
  </sheetData>
  <printOptions/>
  <pageMargins left="0.75" right="0.75" top="1" bottom="1" header="0.512" footer="0.512"/>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村上吉文</cp:lastModifiedBy>
  <dcterms:created xsi:type="dcterms:W3CDTF">1997-01-08T22:48:59Z</dcterms:created>
  <dcterms:modified xsi:type="dcterms:W3CDTF">2008-04-08T21:10:35Z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